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使用者資料\桌面\"/>
    </mc:Choice>
  </mc:AlternateContent>
  <bookViews>
    <workbookView xWindow="0" yWindow="0" windowWidth="28800" windowHeight="12285"/>
  </bookViews>
  <sheets>
    <sheet name="111-2原" sheetId="1" r:id="rId1"/>
    <sheet name="分級標準" sheetId="7" r:id="rId2"/>
  </sheets>
  <definedNames>
    <definedName name="_xlnm._FilterDatabase" localSheetId="0" hidden="1">'111-2原'!$A$1:$L$112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/>
  <c r="G2" i="1"/>
  <c r="I2" i="1"/>
  <c r="H2" i="1"/>
  <c r="G33" i="1" l="1"/>
  <c r="H33" i="1"/>
  <c r="I33" i="1"/>
  <c r="G28" i="1"/>
  <c r="H28" i="1"/>
  <c r="I28" i="1"/>
  <c r="G35" i="1"/>
  <c r="H35" i="1"/>
  <c r="I35" i="1"/>
  <c r="G54" i="1"/>
  <c r="H54" i="1"/>
  <c r="I54" i="1"/>
  <c r="G37" i="1"/>
  <c r="H37" i="1"/>
  <c r="I37" i="1"/>
  <c r="G17" i="1"/>
  <c r="H17" i="1"/>
  <c r="I17" i="1"/>
  <c r="G11" i="1"/>
  <c r="H11" i="1"/>
  <c r="I11" i="1"/>
  <c r="G6" i="1"/>
  <c r="H6" i="1"/>
  <c r="I6" i="1"/>
  <c r="G59" i="1"/>
  <c r="H59" i="1"/>
  <c r="I59" i="1"/>
  <c r="G22" i="1"/>
  <c r="H22" i="1"/>
  <c r="I22" i="1"/>
  <c r="G52" i="1"/>
  <c r="H52" i="1"/>
  <c r="I52" i="1"/>
  <c r="G63" i="1"/>
  <c r="H63" i="1"/>
  <c r="I63" i="1"/>
  <c r="G69" i="1"/>
  <c r="H69" i="1"/>
  <c r="I69" i="1"/>
  <c r="G60" i="1"/>
  <c r="H60" i="1"/>
  <c r="I60" i="1"/>
  <c r="G30" i="1"/>
  <c r="H30" i="1"/>
  <c r="I30" i="1"/>
  <c r="G13" i="1"/>
  <c r="H13" i="1"/>
  <c r="I13" i="1"/>
  <c r="G45" i="1"/>
  <c r="H45" i="1"/>
  <c r="I45" i="1"/>
  <c r="G44" i="1"/>
  <c r="H44" i="1"/>
  <c r="I44" i="1"/>
  <c r="G51" i="1"/>
  <c r="H51" i="1"/>
  <c r="I51" i="1"/>
  <c r="G5" i="1"/>
  <c r="H5" i="1"/>
  <c r="I5" i="1"/>
  <c r="G7" i="1"/>
  <c r="H7" i="1"/>
  <c r="I7" i="1"/>
  <c r="G14" i="1"/>
  <c r="H14" i="1"/>
  <c r="I14" i="1"/>
  <c r="G48" i="1"/>
  <c r="H48" i="1"/>
  <c r="I48" i="1"/>
  <c r="G62" i="1"/>
  <c r="H62" i="1"/>
  <c r="I62" i="1"/>
  <c r="G21" i="1"/>
  <c r="H21" i="1"/>
  <c r="I21" i="1"/>
  <c r="G67" i="1"/>
  <c r="H67" i="1"/>
  <c r="I67" i="1"/>
  <c r="G31" i="1"/>
  <c r="H31" i="1"/>
  <c r="I31" i="1"/>
  <c r="G23" i="1"/>
  <c r="H23" i="1"/>
  <c r="I23" i="1"/>
  <c r="G9" i="1"/>
  <c r="H9" i="1"/>
  <c r="I9" i="1"/>
  <c r="G3" i="1"/>
  <c r="H3" i="1"/>
  <c r="I3" i="1"/>
  <c r="G16" i="1"/>
  <c r="H16" i="1"/>
  <c r="I16" i="1"/>
  <c r="G64" i="1"/>
  <c r="H64" i="1"/>
  <c r="I64" i="1"/>
  <c r="G57" i="1"/>
  <c r="H57" i="1"/>
  <c r="I57" i="1"/>
  <c r="G49" i="1"/>
  <c r="H49" i="1"/>
  <c r="I49" i="1"/>
  <c r="G47" i="1"/>
  <c r="H47" i="1"/>
  <c r="I47" i="1"/>
  <c r="G65" i="1"/>
  <c r="H65" i="1"/>
  <c r="I65" i="1"/>
  <c r="G29" i="1"/>
  <c r="H29" i="1"/>
  <c r="I29" i="1"/>
  <c r="G18" i="1"/>
  <c r="H18" i="1"/>
  <c r="I18" i="1"/>
  <c r="G26" i="1"/>
  <c r="H26" i="1"/>
  <c r="I26" i="1"/>
  <c r="G34" i="1"/>
  <c r="H34" i="1"/>
  <c r="I34" i="1"/>
  <c r="G32" i="1"/>
  <c r="H32" i="1"/>
  <c r="I32" i="1"/>
  <c r="G61" i="1"/>
  <c r="H61" i="1"/>
  <c r="I61" i="1"/>
  <c r="G10" i="1"/>
  <c r="H10" i="1"/>
  <c r="I10" i="1"/>
  <c r="G8" i="1"/>
  <c r="H8" i="1"/>
  <c r="I8" i="1"/>
  <c r="G15" i="1"/>
  <c r="H15" i="1"/>
  <c r="I15" i="1"/>
  <c r="G68" i="1"/>
  <c r="H68" i="1"/>
  <c r="I68" i="1"/>
  <c r="G42" i="1"/>
  <c r="H42" i="1"/>
  <c r="I42" i="1"/>
  <c r="G25" i="1"/>
  <c r="H25" i="1"/>
  <c r="I25" i="1"/>
  <c r="G19" i="1"/>
  <c r="H19" i="1"/>
  <c r="I19" i="1"/>
  <c r="G41" i="1"/>
  <c r="H41" i="1"/>
  <c r="I41" i="1"/>
  <c r="J22" i="1" l="1"/>
  <c r="J37" i="1"/>
  <c r="J10" i="1"/>
  <c r="J65" i="1"/>
  <c r="J3" i="1"/>
  <c r="J54" i="1"/>
  <c r="J32" i="1"/>
  <c r="J16" i="1"/>
  <c r="J69" i="1"/>
  <c r="J45" i="1"/>
  <c r="J30" i="1"/>
  <c r="J26" i="1"/>
  <c r="J35" i="1"/>
  <c r="J19" i="1"/>
  <c r="J34" i="1"/>
  <c r="J28" i="1"/>
  <c r="J57" i="1"/>
  <c r="J17" i="1"/>
  <c r="J15" i="1"/>
  <c r="J18" i="1"/>
  <c r="J29" i="1"/>
  <c r="J49" i="1"/>
  <c r="J31" i="1"/>
  <c r="J7" i="1"/>
  <c r="J23" i="1"/>
  <c r="J9" i="1"/>
  <c r="J67" i="1"/>
  <c r="J5" i="1"/>
  <c r="J68" i="1"/>
  <c r="J44" i="1"/>
  <c r="J41" i="1"/>
  <c r="J14" i="1"/>
  <c r="J25" i="1"/>
  <c r="J8" i="1"/>
  <c r="J13" i="1"/>
  <c r="J21" i="1"/>
  <c r="J63" i="1"/>
  <c r="J42" i="1"/>
  <c r="J48" i="1"/>
  <c r="J11" i="1"/>
  <c r="J61" i="1"/>
  <c r="J59" i="1"/>
  <c r="J62" i="1"/>
  <c r="J52" i="1"/>
  <c r="J6" i="1"/>
  <c r="J64" i="1"/>
  <c r="J51" i="1"/>
  <c r="J33" i="1"/>
  <c r="J47" i="1"/>
  <c r="J60" i="1"/>
  <c r="I46" i="1" l="1"/>
  <c r="I66" i="1"/>
  <c r="I20" i="1"/>
  <c r="I55" i="1"/>
  <c r="I53" i="1"/>
  <c r="I27" i="1"/>
  <c r="I40" i="1"/>
  <c r="I43" i="1"/>
  <c r="I36" i="1"/>
  <c r="I24" i="1"/>
  <c r="I50" i="1"/>
  <c r="I58" i="1"/>
  <c r="I38" i="1"/>
  <c r="I39" i="1"/>
  <c r="I12" i="1"/>
  <c r="I56" i="1"/>
  <c r="I4" i="1"/>
  <c r="H46" i="1"/>
  <c r="H66" i="1"/>
  <c r="H20" i="1"/>
  <c r="H55" i="1"/>
  <c r="H53" i="1"/>
  <c r="H27" i="1"/>
  <c r="H40" i="1"/>
  <c r="H43" i="1"/>
  <c r="H36" i="1"/>
  <c r="H24" i="1"/>
  <c r="H50" i="1"/>
  <c r="H58" i="1"/>
  <c r="H38" i="1"/>
  <c r="H39" i="1"/>
  <c r="H12" i="1"/>
  <c r="H56" i="1"/>
  <c r="H4" i="1"/>
  <c r="G46" i="1"/>
  <c r="G66" i="1"/>
  <c r="G20" i="1"/>
  <c r="G55" i="1"/>
  <c r="G53" i="1"/>
  <c r="G27" i="1"/>
  <c r="G40" i="1"/>
  <c r="G43" i="1"/>
  <c r="G36" i="1"/>
  <c r="G24" i="1"/>
  <c r="G50" i="1"/>
  <c r="G58" i="1"/>
  <c r="G38" i="1"/>
  <c r="G39" i="1"/>
  <c r="G12" i="1"/>
  <c r="G56" i="1"/>
  <c r="G4" i="1"/>
  <c r="J12" i="1" l="1"/>
  <c r="J58" i="1"/>
  <c r="J43" i="1"/>
  <c r="J50" i="1"/>
  <c r="J66" i="1"/>
  <c r="J20" i="1"/>
  <c r="J39" i="1"/>
  <c r="J36" i="1"/>
  <c r="J53" i="1"/>
  <c r="J56" i="1"/>
  <c r="J24" i="1"/>
  <c r="J55" i="1"/>
  <c r="J40" i="1"/>
  <c r="J4" i="1"/>
  <c r="J38" i="1"/>
  <c r="J46" i="1"/>
  <c r="J27" i="1"/>
</calcChain>
</file>

<file path=xl/sharedStrings.xml><?xml version="1.0" encoding="utf-8"?>
<sst xmlns="http://schemas.openxmlformats.org/spreadsheetml/2006/main" count="370" uniqueCount="243">
  <si>
    <t>初級</t>
    <phoneticPr fontId="1" type="noConversion"/>
  </si>
  <si>
    <t>總分</t>
  </si>
  <si>
    <t>聽力彈性分級</t>
  </si>
  <si>
    <t>閱讀彈性分級</t>
  </si>
  <si>
    <t>初級</t>
  </si>
  <si>
    <r>
      <t>未達</t>
    </r>
    <r>
      <rPr>
        <sz val="12"/>
        <color theme="1"/>
        <rFont val="Times"/>
        <family val="1"/>
      </rPr>
      <t>500</t>
    </r>
  </si>
  <si>
    <t>中級</t>
  </si>
  <si>
    <r>
      <t>500</t>
    </r>
    <r>
      <rPr>
        <sz val="12"/>
        <color theme="1"/>
        <rFont val="標楷體"/>
        <family val="4"/>
        <charset val="136"/>
      </rPr>
      <t>以上</t>
    </r>
  </si>
  <si>
    <r>
      <t>如有任何一個單項未達</t>
    </r>
    <r>
      <rPr>
        <sz val="12"/>
        <color theme="1"/>
        <rFont val="Times"/>
        <family val="1"/>
      </rPr>
      <t>200</t>
    </r>
    <r>
      <rPr>
        <sz val="12"/>
        <color theme="1"/>
        <rFont val="標楷體"/>
        <family val="4"/>
        <charset val="136"/>
      </rPr>
      <t>，可以視情況分入初級</t>
    </r>
  </si>
  <si>
    <t>中高級</t>
  </si>
  <si>
    <r>
      <t>550</t>
    </r>
    <r>
      <rPr>
        <sz val="12"/>
        <color theme="1"/>
        <rFont val="標楷體"/>
        <family val="4"/>
        <charset val="136"/>
      </rPr>
      <t>以上</t>
    </r>
  </si>
  <si>
    <r>
      <t>如有任何一個單項未達</t>
    </r>
    <r>
      <rPr>
        <sz val="12"/>
        <color theme="1"/>
        <rFont val="Times"/>
        <family val="1"/>
      </rPr>
      <t>250</t>
    </r>
    <r>
      <rPr>
        <sz val="12"/>
        <color theme="1"/>
        <rFont val="標楷體"/>
        <family val="4"/>
        <charset val="136"/>
      </rPr>
      <t>，可以視情況分入中級</t>
    </r>
  </si>
  <si>
    <t>高級</t>
  </si>
  <si>
    <r>
      <t>600</t>
    </r>
    <r>
      <rPr>
        <sz val="12"/>
        <color theme="1"/>
        <rFont val="標楷體"/>
        <family val="4"/>
        <charset val="136"/>
      </rPr>
      <t>分以上</t>
    </r>
  </si>
  <si>
    <t>不列高級，改中高級</t>
  </si>
  <si>
    <r>
      <rPr>
        <sz val="12"/>
        <color theme="1"/>
        <rFont val="標楷體"/>
        <family val="4"/>
        <charset val="136"/>
      </rPr>
      <t>姓名</t>
    </r>
  </si>
  <si>
    <r>
      <rPr>
        <sz val="12"/>
        <color theme="1"/>
        <rFont val="標楷體"/>
        <family val="4"/>
        <charset val="136"/>
      </rPr>
      <t>聽力測驗</t>
    </r>
  </si>
  <si>
    <r>
      <rPr>
        <sz val="12"/>
        <color theme="1"/>
        <rFont val="標楷體"/>
        <family val="4"/>
        <charset val="136"/>
      </rPr>
      <t>閱讀測驗</t>
    </r>
  </si>
  <si>
    <t>B115025043</t>
  </si>
  <si>
    <r>
      <rPr>
        <sz val="12"/>
        <color theme="1"/>
        <rFont val="標楷體"/>
        <family val="4"/>
        <charset val="136"/>
      </rPr>
      <t>王利</t>
    </r>
  </si>
  <si>
    <r>
      <rPr>
        <sz val="12"/>
        <color theme="1"/>
        <rFont val="標楷體"/>
        <family val="4"/>
        <charset val="136"/>
      </rPr>
      <t>中文系</t>
    </r>
  </si>
  <si>
    <r>
      <rPr>
        <sz val="12"/>
        <color theme="1"/>
        <rFont val="標楷體"/>
        <family val="4"/>
        <charset val="136"/>
      </rPr>
      <t>電機系</t>
    </r>
    <phoneticPr fontId="1" type="noConversion"/>
  </si>
  <si>
    <r>
      <rPr>
        <sz val="12"/>
        <color theme="1"/>
        <rFont val="標楷體"/>
        <family val="4"/>
        <charset val="136"/>
      </rPr>
      <t>企管系</t>
    </r>
    <phoneticPr fontId="1" type="noConversion"/>
  </si>
  <si>
    <r>
      <rPr>
        <sz val="12"/>
        <color theme="1"/>
        <rFont val="標楷體"/>
        <family val="4"/>
        <charset val="136"/>
      </rPr>
      <t>科系</t>
    </r>
    <phoneticPr fontId="2" type="noConversion"/>
  </si>
  <si>
    <r>
      <rPr>
        <sz val="12"/>
        <color theme="1"/>
        <rFont val="標楷體"/>
        <family val="4"/>
        <charset val="136"/>
      </rPr>
      <t>學號</t>
    </r>
    <phoneticPr fontId="1" type="noConversion"/>
  </si>
  <si>
    <r>
      <rPr>
        <sz val="12"/>
        <color theme="1"/>
        <rFont val="標楷體"/>
        <family val="4"/>
        <charset val="136"/>
      </rPr>
      <t>入學方式</t>
    </r>
    <phoneticPr fontId="1" type="noConversion"/>
  </si>
  <si>
    <r>
      <rPr>
        <sz val="12"/>
        <color theme="1"/>
        <rFont val="標楷體"/>
        <family val="4"/>
        <charset val="136"/>
      </rPr>
      <t>聽力調整</t>
    </r>
    <phoneticPr fontId="2" type="noConversion"/>
  </si>
  <si>
    <r>
      <rPr>
        <sz val="12"/>
        <color theme="1"/>
        <rFont val="標楷體"/>
        <family val="4"/>
        <charset val="136"/>
      </rPr>
      <t>閱讀調整</t>
    </r>
    <phoneticPr fontId="2" type="noConversion"/>
  </si>
  <si>
    <r>
      <rPr>
        <sz val="12"/>
        <color theme="1"/>
        <rFont val="標楷體"/>
        <family val="4"/>
        <charset val="136"/>
      </rPr>
      <t>總答對題數</t>
    </r>
    <phoneticPr fontId="2" type="noConversion"/>
  </si>
  <si>
    <r>
      <rPr>
        <sz val="12"/>
        <color theme="1"/>
        <rFont val="標楷體"/>
        <family val="4"/>
        <charset val="136"/>
      </rPr>
      <t>實際總分</t>
    </r>
    <phoneticPr fontId="2" type="noConversion"/>
  </si>
  <si>
    <r>
      <rPr>
        <sz val="12"/>
        <color theme="1"/>
        <rFont val="標楷體"/>
        <family val="4"/>
        <charset val="136"/>
      </rPr>
      <t>備註</t>
    </r>
    <phoneticPr fontId="1" type="noConversion"/>
  </si>
  <si>
    <r>
      <t>550</t>
    </r>
    <r>
      <rPr>
        <sz val="12"/>
        <color rgb="FFFF0000"/>
        <rFont val="標楷體"/>
        <family val="4"/>
        <charset val="136"/>
      </rPr>
      <t>分以上</t>
    </r>
    <phoneticPr fontId="1" type="noConversion"/>
  </si>
  <si>
    <r>
      <rPr>
        <sz val="12"/>
        <color rgb="FFFF0000"/>
        <rFont val="標楷體"/>
        <family val="4"/>
        <charset val="136"/>
      </rPr>
      <t>中高級</t>
    </r>
    <phoneticPr fontId="1" type="noConversion"/>
  </si>
  <si>
    <r>
      <t>111-1</t>
    </r>
    <r>
      <rPr>
        <sz val="12"/>
        <color theme="1"/>
        <rFont val="標楷體"/>
        <family val="4"/>
        <charset val="136"/>
      </rPr>
      <t>僑生補考</t>
    </r>
    <phoneticPr fontId="1" type="noConversion"/>
  </si>
  <si>
    <r>
      <t>500</t>
    </r>
    <r>
      <rPr>
        <sz val="12"/>
        <color rgb="FFFF0000"/>
        <rFont val="標楷體"/>
        <family val="4"/>
        <charset val="136"/>
      </rPr>
      <t>分以上</t>
    </r>
    <phoneticPr fontId="1" type="noConversion"/>
  </si>
  <si>
    <r>
      <rPr>
        <sz val="12"/>
        <color rgb="FFFF0000"/>
        <rFont val="標楷體"/>
        <family val="4"/>
        <charset val="136"/>
      </rPr>
      <t>中級</t>
    </r>
    <phoneticPr fontId="1" type="noConversion"/>
  </si>
  <si>
    <r>
      <rPr>
        <sz val="12"/>
        <color theme="1"/>
        <rFont val="標楷體"/>
        <family val="4"/>
        <charset val="136"/>
      </rPr>
      <t>生科系</t>
    </r>
    <phoneticPr fontId="1" type="noConversion"/>
  </si>
  <si>
    <r>
      <rPr>
        <sz val="12"/>
        <color rgb="FFFF0000"/>
        <rFont val="標楷體"/>
        <family val="4"/>
        <charset val="136"/>
      </rPr>
      <t>未滿</t>
    </r>
    <r>
      <rPr>
        <sz val="12"/>
        <color rgb="FFFF0000"/>
        <rFont val="Times"/>
        <family val="1"/>
      </rPr>
      <t>500</t>
    </r>
    <r>
      <rPr>
        <sz val="12"/>
        <color rgb="FFFF0000"/>
        <rFont val="標楷體"/>
        <family val="4"/>
        <charset val="136"/>
      </rPr>
      <t>分</t>
    </r>
    <r>
      <rPr>
        <sz val="12"/>
        <color rgb="FFFF0000"/>
        <rFont val="Times"/>
        <family val="1"/>
      </rPr>
      <t>/</t>
    </r>
    <r>
      <rPr>
        <sz val="12"/>
        <color rgb="FFFF0000"/>
        <rFont val="標楷體"/>
        <family val="4"/>
        <charset val="136"/>
      </rPr>
      <t>缺考</t>
    </r>
    <phoneticPr fontId="1" type="noConversion"/>
  </si>
  <si>
    <r>
      <rPr>
        <sz val="12"/>
        <color rgb="FFFF0000"/>
        <rFont val="標楷體"/>
        <family val="4"/>
        <charset val="136"/>
      </rPr>
      <t>初級</t>
    </r>
    <phoneticPr fontId="1" type="noConversion"/>
  </si>
  <si>
    <r>
      <rPr>
        <sz val="12"/>
        <color theme="1"/>
        <rFont val="標楷體"/>
        <family val="4"/>
        <charset val="136"/>
      </rPr>
      <t>企管系</t>
    </r>
    <phoneticPr fontId="1" type="noConversion"/>
  </si>
  <si>
    <r>
      <rPr>
        <sz val="12"/>
        <color theme="1"/>
        <rFont val="標楷體"/>
        <family val="4"/>
        <charset val="136"/>
      </rPr>
      <t>企管系</t>
    </r>
    <phoneticPr fontId="1" type="noConversion"/>
  </si>
  <si>
    <r>
      <rPr>
        <sz val="12"/>
        <color theme="1"/>
        <rFont val="標楷體"/>
        <family val="4"/>
        <charset val="136"/>
      </rPr>
      <t>社會系</t>
    </r>
    <phoneticPr fontId="1" type="noConversion"/>
  </si>
  <si>
    <r>
      <rPr>
        <sz val="12"/>
        <color theme="1"/>
        <rFont val="標楷體"/>
        <family val="4"/>
        <charset val="136"/>
      </rPr>
      <t>海資系</t>
    </r>
    <phoneticPr fontId="1" type="noConversion"/>
  </si>
  <si>
    <r>
      <rPr>
        <sz val="12"/>
        <color theme="1"/>
        <rFont val="標楷體"/>
        <family val="4"/>
        <charset val="136"/>
      </rPr>
      <t>資工系</t>
    </r>
    <phoneticPr fontId="1" type="noConversion"/>
  </si>
  <si>
    <r>
      <rPr>
        <sz val="12"/>
        <color theme="1"/>
        <rFont val="標楷體"/>
        <family val="4"/>
        <charset val="136"/>
      </rPr>
      <t>應數系</t>
    </r>
    <phoneticPr fontId="1" type="noConversion"/>
  </si>
  <si>
    <r>
      <rPr>
        <sz val="12"/>
        <color theme="1"/>
        <rFont val="標楷體"/>
        <family val="4"/>
        <charset val="136"/>
      </rPr>
      <t>應數系</t>
    </r>
    <phoneticPr fontId="1" type="noConversion"/>
  </si>
  <si>
    <r>
      <rPr>
        <sz val="12"/>
        <color theme="1"/>
        <rFont val="標楷體"/>
        <family val="4"/>
        <charset val="136"/>
      </rPr>
      <t>中文系</t>
    </r>
    <phoneticPr fontId="1" type="noConversion"/>
  </si>
  <si>
    <r>
      <rPr>
        <sz val="12"/>
        <color theme="1"/>
        <rFont val="標楷體"/>
        <family val="4"/>
        <charset val="136"/>
      </rPr>
      <t>企管系</t>
    </r>
    <phoneticPr fontId="1" type="noConversion"/>
  </si>
  <si>
    <r>
      <rPr>
        <sz val="12"/>
        <color theme="1"/>
        <rFont val="標楷體"/>
        <family val="4"/>
        <charset val="136"/>
      </rPr>
      <t>生科系</t>
    </r>
    <phoneticPr fontId="1" type="noConversion"/>
  </si>
  <si>
    <r>
      <rPr>
        <sz val="12"/>
        <color theme="1"/>
        <rFont val="標楷體"/>
        <family val="4"/>
        <charset val="136"/>
      </rPr>
      <t>電機系</t>
    </r>
    <phoneticPr fontId="1" type="noConversion"/>
  </si>
  <si>
    <r>
      <rPr>
        <sz val="12"/>
        <color theme="1"/>
        <rFont val="標楷體"/>
        <family val="4"/>
        <charset val="136"/>
      </rPr>
      <t>企管系</t>
    </r>
    <phoneticPr fontId="1" type="noConversion"/>
  </si>
  <si>
    <r>
      <rPr>
        <sz val="12"/>
        <color theme="1"/>
        <rFont val="標楷體"/>
        <family val="4"/>
        <charset val="136"/>
      </rPr>
      <t>海工系</t>
    </r>
    <phoneticPr fontId="1" type="noConversion"/>
  </si>
  <si>
    <r>
      <rPr>
        <sz val="12"/>
        <color theme="1"/>
        <rFont val="標楷體"/>
        <family val="4"/>
        <charset val="136"/>
      </rPr>
      <t>海工系</t>
    </r>
    <phoneticPr fontId="1" type="noConversion"/>
  </si>
  <si>
    <r>
      <rPr>
        <sz val="12"/>
        <color theme="1"/>
        <rFont val="標楷體"/>
        <family val="4"/>
        <charset val="136"/>
      </rPr>
      <t>財管系</t>
    </r>
    <phoneticPr fontId="1" type="noConversion"/>
  </si>
  <si>
    <r>
      <rPr>
        <sz val="12"/>
        <color theme="1"/>
        <rFont val="標楷體"/>
        <family val="4"/>
        <charset val="136"/>
      </rPr>
      <t>資工系</t>
    </r>
    <phoneticPr fontId="1" type="noConversion"/>
  </si>
  <si>
    <r>
      <rPr>
        <sz val="12"/>
        <color theme="1"/>
        <rFont val="標楷體"/>
        <family val="4"/>
        <charset val="136"/>
      </rPr>
      <t>生科系</t>
    </r>
    <phoneticPr fontId="1" type="noConversion"/>
  </si>
  <si>
    <r>
      <rPr>
        <sz val="12"/>
        <color theme="1"/>
        <rFont val="標楷體"/>
        <family val="4"/>
        <charset val="136"/>
      </rPr>
      <t>生科系</t>
    </r>
    <phoneticPr fontId="1" type="noConversion"/>
  </si>
  <si>
    <r>
      <rPr>
        <sz val="12"/>
        <color theme="1"/>
        <rFont val="標楷體"/>
        <family val="4"/>
        <charset val="136"/>
      </rPr>
      <t>生科系</t>
    </r>
    <phoneticPr fontId="1" type="noConversion"/>
  </si>
  <si>
    <r>
      <rPr>
        <sz val="12"/>
        <color theme="1"/>
        <rFont val="標楷體"/>
        <family val="4"/>
        <charset val="136"/>
      </rPr>
      <t>電機系</t>
    </r>
    <phoneticPr fontId="1" type="noConversion"/>
  </si>
  <si>
    <r>
      <rPr>
        <sz val="12"/>
        <color theme="1"/>
        <rFont val="標楷體"/>
        <family val="4"/>
        <charset val="136"/>
      </rPr>
      <t>電機系</t>
    </r>
    <phoneticPr fontId="1" type="noConversion"/>
  </si>
  <si>
    <r>
      <rPr>
        <sz val="12"/>
        <color theme="1"/>
        <rFont val="標楷體"/>
        <family val="4"/>
        <charset val="136"/>
      </rPr>
      <t>機電系</t>
    </r>
    <phoneticPr fontId="1" type="noConversion"/>
  </si>
  <si>
    <r>
      <rPr>
        <sz val="12"/>
        <color theme="1"/>
        <rFont val="標楷體"/>
        <family val="4"/>
        <charset val="136"/>
      </rPr>
      <t>機電系</t>
    </r>
    <phoneticPr fontId="1" type="noConversion"/>
  </si>
  <si>
    <r>
      <rPr>
        <sz val="12"/>
        <color theme="1"/>
        <rFont val="標楷體"/>
        <family val="4"/>
        <charset val="136"/>
      </rPr>
      <t>機電系</t>
    </r>
    <phoneticPr fontId="1" type="noConversion"/>
  </si>
  <si>
    <r>
      <rPr>
        <sz val="12"/>
        <color theme="1"/>
        <rFont val="標楷體"/>
        <family val="4"/>
        <charset val="136"/>
      </rPr>
      <t>海資系</t>
    </r>
    <phoneticPr fontId="1" type="noConversion"/>
  </si>
  <si>
    <r>
      <rPr>
        <sz val="12"/>
        <color theme="1"/>
        <rFont val="標楷體"/>
        <family val="4"/>
        <charset val="136"/>
      </rPr>
      <t>海工系</t>
    </r>
    <phoneticPr fontId="1" type="noConversion"/>
  </si>
  <si>
    <t>中高級</t>
    <phoneticPr fontId="1" type="noConversion"/>
  </si>
  <si>
    <t>中級</t>
    <phoneticPr fontId="1" type="noConversion"/>
  </si>
  <si>
    <t>初級</t>
    <phoneticPr fontId="1" type="noConversion"/>
  </si>
  <si>
    <t>分級</t>
    <phoneticPr fontId="1" type="noConversion"/>
  </si>
  <si>
    <t>B121010045</t>
  </si>
  <si>
    <t>僑生分發</t>
  </si>
  <si>
    <t>B121010047</t>
  </si>
  <si>
    <t>B121020053</t>
  </si>
  <si>
    <t>B121060042</t>
  </si>
  <si>
    <t>B122010028</t>
  </si>
  <si>
    <t>B122015022</t>
  </si>
  <si>
    <t>B122030029</t>
  </si>
  <si>
    <t>B122045025</t>
  </si>
  <si>
    <t>B123011030</t>
  </si>
  <si>
    <t>B123040059</t>
  </si>
  <si>
    <t>B124011041</t>
  </si>
  <si>
    <t>B124011042</t>
  </si>
  <si>
    <t>B124012040</t>
  </si>
  <si>
    <t>B124012041</t>
  </si>
  <si>
    <t>B124020052</t>
  </si>
  <si>
    <t>B124020053</t>
  </si>
  <si>
    <t>B124020054</t>
    <phoneticPr fontId="1" type="noConversion"/>
  </si>
  <si>
    <t>B124030051</t>
  </si>
  <si>
    <t>B124030052</t>
  </si>
  <si>
    <t>B125040048</t>
  </si>
  <si>
    <t>B125090041</t>
  </si>
  <si>
    <t>B126060051</t>
  </si>
  <si>
    <t>B126090039</t>
  </si>
  <si>
    <t>B126090040</t>
  </si>
  <si>
    <t>B126090041</t>
  </si>
  <si>
    <t>B126090042</t>
  </si>
  <si>
    <t>B126090043</t>
  </si>
  <si>
    <t>B121010043</t>
  </si>
  <si>
    <t>僑生單招</t>
  </si>
  <si>
    <t>B121010044</t>
  </si>
  <si>
    <t>B123012029</t>
  </si>
  <si>
    <t>B123021037</t>
  </si>
  <si>
    <t>B123105029</t>
  </si>
  <si>
    <t>B125040047</t>
  </si>
  <si>
    <t>四技二專(甄選入學)</t>
  </si>
  <si>
    <t>B125090035</t>
  </si>
  <si>
    <t>B124012043</t>
  </si>
  <si>
    <t>B124030049</t>
  </si>
  <si>
    <t>B124615039</t>
  </si>
  <si>
    <t>B125090036</t>
  </si>
  <si>
    <t>B125090037</t>
  </si>
  <si>
    <t>B121060047</t>
    <phoneticPr fontId="1" type="noConversion"/>
  </si>
  <si>
    <t>B123015056</t>
  </si>
  <si>
    <t>外國學生申請</t>
  </si>
  <si>
    <t>B123040055</t>
  </si>
  <si>
    <t>B124011039</t>
  </si>
  <si>
    <t>B124012039</t>
  </si>
  <si>
    <t>B124615033</t>
  </si>
  <si>
    <t>B122020027</t>
  </si>
  <si>
    <t>特殊選才</t>
  </si>
  <si>
    <t>B122025024</t>
  </si>
  <si>
    <t>B122040027</t>
  </si>
  <si>
    <t>B122040028</t>
  </si>
  <si>
    <t>B122040029</t>
  </si>
  <si>
    <t>B123012028</t>
  </si>
  <si>
    <t>B123090026</t>
  </si>
  <si>
    <t>B124030047</t>
  </si>
  <si>
    <t>B125025040</t>
  </si>
  <si>
    <t>B125040046</t>
  </si>
  <si>
    <t>B126090036</t>
  </si>
  <si>
    <t>B121010041</t>
  </si>
  <si>
    <t>資優甄試甄審</t>
  </si>
  <si>
    <t>B123012027</t>
  </si>
  <si>
    <t>歐○華</t>
    <phoneticPr fontId="1" type="noConversion"/>
  </si>
  <si>
    <t>B123090025</t>
  </si>
  <si>
    <t>羅○崴</t>
    <phoneticPr fontId="1" type="noConversion"/>
  </si>
  <si>
    <t>B124020047</t>
  </si>
  <si>
    <t>單○誠</t>
    <phoneticPr fontId="1" type="noConversion"/>
  </si>
  <si>
    <t>B125040044</t>
  </si>
  <si>
    <t>盧○綱</t>
    <phoneticPr fontId="1" type="noConversion"/>
  </si>
  <si>
    <t>B125040045</t>
  </si>
  <si>
    <t>王○鈞</t>
    <phoneticPr fontId="1" type="noConversion"/>
  </si>
  <si>
    <t>B122030027</t>
  </si>
  <si>
    <t>姚○宇</t>
    <phoneticPr fontId="1" type="noConversion"/>
  </si>
  <si>
    <t>B123011029</t>
  </si>
  <si>
    <t>B113021042</t>
  </si>
  <si>
    <t>B113021043</t>
  </si>
  <si>
    <t>B105020056</t>
  </si>
  <si>
    <t>轉學考</t>
  </si>
  <si>
    <t>身心障礙甄試</t>
  </si>
  <si>
    <t>資訊管理學系</t>
  </si>
  <si>
    <t>海工系</t>
    <phoneticPr fontId="1" type="noConversion"/>
  </si>
  <si>
    <t>光電工程系</t>
    <phoneticPr fontId="1" type="noConversion"/>
  </si>
  <si>
    <t>電機工程系</t>
    <phoneticPr fontId="1" type="noConversion"/>
  </si>
  <si>
    <t>應數系</t>
    <phoneticPr fontId="1" type="noConversion"/>
  </si>
  <si>
    <t>劇藝系</t>
    <phoneticPr fontId="1" type="noConversion"/>
  </si>
  <si>
    <t>企管系</t>
    <phoneticPr fontId="1" type="noConversion"/>
  </si>
  <si>
    <t>化學系</t>
    <phoneticPr fontId="1" type="noConversion"/>
  </si>
  <si>
    <t>化學系</t>
    <phoneticPr fontId="1" type="noConversion"/>
  </si>
  <si>
    <t>IBBA系</t>
    <phoneticPr fontId="1" type="noConversion"/>
  </si>
  <si>
    <t>資工系</t>
    <phoneticPr fontId="1" type="noConversion"/>
  </si>
  <si>
    <t>海科系</t>
    <phoneticPr fontId="1" type="noConversion"/>
  </si>
  <si>
    <t>政經系</t>
    <phoneticPr fontId="1" type="noConversion"/>
  </si>
  <si>
    <t>海工系</t>
    <phoneticPr fontId="1" type="noConversion"/>
  </si>
  <si>
    <t>資管系</t>
    <phoneticPr fontId="1" type="noConversion"/>
  </si>
  <si>
    <t>材光系</t>
    <phoneticPr fontId="1" type="noConversion"/>
  </si>
  <si>
    <t>海資系</t>
    <phoneticPr fontId="1" type="noConversion"/>
  </si>
  <si>
    <t>電機工程系</t>
    <phoneticPr fontId="1" type="noConversion"/>
  </si>
  <si>
    <t>劇場藝術系</t>
    <phoneticPr fontId="1" type="noConversion"/>
  </si>
  <si>
    <t>海工系</t>
    <phoneticPr fontId="1" type="noConversion"/>
  </si>
  <si>
    <t>應數系</t>
    <phoneticPr fontId="1" type="noConversion"/>
  </si>
  <si>
    <t>財管系</t>
    <phoneticPr fontId="1" type="noConversion"/>
  </si>
  <si>
    <t>企管系</t>
    <phoneticPr fontId="1" type="noConversion"/>
  </si>
  <si>
    <t>海科系</t>
    <phoneticPr fontId="1" type="noConversion"/>
  </si>
  <si>
    <t>財管系</t>
    <phoneticPr fontId="1" type="noConversion"/>
  </si>
  <si>
    <t>海資系</t>
    <phoneticPr fontId="1" type="noConversion"/>
  </si>
  <si>
    <t>企管系</t>
    <phoneticPr fontId="1" type="noConversion"/>
  </si>
  <si>
    <t>社會系</t>
    <phoneticPr fontId="1" type="noConversion"/>
  </si>
  <si>
    <t>物理系</t>
    <phoneticPr fontId="1" type="noConversion"/>
  </si>
  <si>
    <t>國經管系</t>
    <phoneticPr fontId="1" type="noConversion"/>
  </si>
  <si>
    <t>社會系</t>
    <phoneticPr fontId="1" type="noConversion"/>
  </si>
  <si>
    <t>資管系</t>
    <phoneticPr fontId="1" type="noConversion"/>
  </si>
  <si>
    <t>殷○華</t>
    <phoneticPr fontId="1" type="noConversion"/>
  </si>
  <si>
    <t>黃○茵</t>
    <phoneticPr fontId="1" type="noConversion"/>
  </si>
  <si>
    <t>林○智</t>
    <phoneticPr fontId="1" type="noConversion"/>
  </si>
  <si>
    <t>金○汐</t>
    <phoneticPr fontId="1" type="noConversion"/>
  </si>
  <si>
    <t>鄧○成</t>
    <phoneticPr fontId="1" type="noConversion"/>
  </si>
  <si>
    <t>張○諾</t>
    <phoneticPr fontId="1" type="noConversion"/>
  </si>
  <si>
    <t>宋○凱</t>
    <phoneticPr fontId="1" type="noConversion"/>
  </si>
  <si>
    <t>陳○合</t>
    <phoneticPr fontId="1" type="noConversion"/>
  </si>
  <si>
    <t>詹○絲</t>
    <phoneticPr fontId="1" type="noConversion"/>
  </si>
  <si>
    <t>冼○禾</t>
    <phoneticPr fontId="1" type="noConversion"/>
  </si>
  <si>
    <t>陳○○弦</t>
    <phoneticPr fontId="1" type="noConversion"/>
  </si>
  <si>
    <t>沈○成</t>
    <phoneticPr fontId="1" type="noConversion"/>
  </si>
  <si>
    <t>陳○誠</t>
    <phoneticPr fontId="1" type="noConversion"/>
  </si>
  <si>
    <t>楊○豔</t>
    <phoneticPr fontId="1" type="noConversion"/>
  </si>
  <si>
    <t>坂○○彌</t>
    <phoneticPr fontId="1" type="noConversion"/>
  </si>
  <si>
    <t>許○賜</t>
    <phoneticPr fontId="1" type="noConversion"/>
  </si>
  <si>
    <t>陳○利</t>
    <phoneticPr fontId="1" type="noConversion"/>
  </si>
  <si>
    <t>曾○濬</t>
    <phoneticPr fontId="1" type="noConversion"/>
  </si>
  <si>
    <t>穆○琪</t>
    <phoneticPr fontId="1" type="noConversion"/>
  </si>
  <si>
    <t>曾○鈞</t>
    <phoneticPr fontId="1" type="noConversion"/>
  </si>
  <si>
    <t>張○和</t>
    <phoneticPr fontId="1" type="noConversion"/>
  </si>
  <si>
    <t>劉○毓</t>
    <phoneticPr fontId="1" type="noConversion"/>
  </si>
  <si>
    <t>鄧○捷</t>
    <phoneticPr fontId="1" type="noConversion"/>
  </si>
  <si>
    <t>羅○芊</t>
    <phoneticPr fontId="1" type="noConversion"/>
  </si>
  <si>
    <t>朱○倪</t>
    <phoneticPr fontId="1" type="noConversion"/>
  </si>
  <si>
    <t>楊○梓</t>
    <phoneticPr fontId="1" type="noConversion"/>
  </si>
  <si>
    <t>蔡○佑</t>
    <phoneticPr fontId="1" type="noConversion"/>
  </si>
  <si>
    <t>松○○輝</t>
    <phoneticPr fontId="1" type="noConversion"/>
  </si>
  <si>
    <t>曾○恩</t>
    <phoneticPr fontId="1" type="noConversion"/>
  </si>
  <si>
    <t>鄭○</t>
    <phoneticPr fontId="1" type="noConversion"/>
  </si>
  <si>
    <t>林○毅</t>
    <phoneticPr fontId="1" type="noConversion"/>
  </si>
  <si>
    <t>林○海</t>
    <phoneticPr fontId="1" type="noConversion"/>
  </si>
  <si>
    <t>李○友</t>
    <phoneticPr fontId="1" type="noConversion"/>
  </si>
  <si>
    <t>陳○柔</t>
    <phoneticPr fontId="1" type="noConversion"/>
  </si>
  <si>
    <t>蕭○利</t>
    <phoneticPr fontId="1" type="noConversion"/>
  </si>
  <si>
    <t>陳○宇</t>
    <phoneticPr fontId="1" type="noConversion"/>
  </si>
  <si>
    <t>清水○○子</t>
    <phoneticPr fontId="1" type="noConversion"/>
  </si>
  <si>
    <t>區○佳</t>
    <phoneticPr fontId="1" type="noConversion"/>
  </si>
  <si>
    <t>邢○勒</t>
    <phoneticPr fontId="1" type="noConversion"/>
  </si>
  <si>
    <t>林○辰</t>
    <phoneticPr fontId="1" type="noConversion"/>
  </si>
  <si>
    <t>謝○嘉</t>
    <phoneticPr fontId="1" type="noConversion"/>
  </si>
  <si>
    <t>羅○軒</t>
    <phoneticPr fontId="1" type="noConversion"/>
  </si>
  <si>
    <t>李○坦</t>
    <phoneticPr fontId="1" type="noConversion"/>
  </si>
  <si>
    <t>呂○</t>
    <phoneticPr fontId="1" type="noConversion"/>
  </si>
  <si>
    <t>王○驊</t>
    <phoneticPr fontId="1" type="noConversion"/>
  </si>
  <si>
    <t>李○恬</t>
    <phoneticPr fontId="1" type="noConversion"/>
  </si>
  <si>
    <t>黎○武</t>
    <phoneticPr fontId="1" type="noConversion"/>
  </si>
  <si>
    <t>葉○恩</t>
    <phoneticPr fontId="1" type="noConversion"/>
  </si>
  <si>
    <t>王○豪</t>
    <phoneticPr fontId="1" type="noConversion"/>
  </si>
  <si>
    <t>丘○珍</t>
    <phoneticPr fontId="1" type="noConversion"/>
  </si>
  <si>
    <t>黃○心</t>
    <phoneticPr fontId="1" type="noConversion"/>
  </si>
  <si>
    <t>黃○晴</t>
    <phoneticPr fontId="1" type="noConversion"/>
  </si>
  <si>
    <t>甄○浚</t>
    <phoneticPr fontId="1" type="noConversion"/>
  </si>
  <si>
    <t>王○凱</t>
    <phoneticPr fontId="1" type="noConversion"/>
  </si>
  <si>
    <t>張○斌</t>
    <phoneticPr fontId="1" type="noConversion"/>
  </si>
  <si>
    <t>張○祥</t>
    <phoneticPr fontId="1" type="noConversion"/>
  </si>
  <si>
    <t>盤○貞</t>
    <phoneticPr fontId="1" type="noConversion"/>
  </si>
  <si>
    <t>林○</t>
    <phoneticPr fontId="1" type="noConversion"/>
  </si>
  <si>
    <t>張○涵</t>
    <phoneticPr fontId="1" type="noConversion"/>
  </si>
  <si>
    <t>李○錡</t>
    <phoneticPr fontId="1" type="noConversion"/>
  </si>
  <si>
    <t>許○桃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</si>
</sst>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Times"/>
      <family val="1"/>
    </font>
    <font>
      <sz val="12"/>
      <color theme="1"/>
      <name val="標楷體"/>
      <family val="4"/>
      <charset val="136"/>
    </font>
    <font>
      <sz val="12"/>
      <color rgb="FF000000"/>
      <name val="新細明體"/>
      <family val="1"/>
      <charset val="136"/>
      <scheme val="minor"/>
    </font>
    <font>
      <sz val="12"/>
      <color rgb="FFFF0000"/>
      <name val="標楷體"/>
      <family val="4"/>
      <charset val="136"/>
    </font>
    <font>
      <sz val="12"/>
      <color rgb="FFFF0000"/>
      <name val="Times"/>
      <family val="1"/>
    </font>
    <font>
      <b/>
      <sz val="16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8">
    <xf numFmtId="0" fontId="0" fillId="0" borderId="0" xfId="0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0" fontId="7" fillId="3" borderId="0" xfId="0" applyFont="1" applyFill="1">
      <alignment vertical="center"/>
    </xf>
    <xf numFmtId="0" fontId="7" fillId="6" borderId="0" xfId="0" applyFont="1" applyFill="1">
      <alignment vertical="center"/>
    </xf>
    <xf numFmtId="0" fontId="7" fillId="7" borderId="0" xfId="0" applyFont="1" applyFill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2">
    <cellStyle name="一般" xfId="0" builtinId="0"/>
    <cellStyle name="一般 2" xfId="1"/>
  </cellStyles>
  <dxfs count="6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zoomScale="115" zoomScaleNormal="115" workbookViewId="0">
      <selection activeCell="C69" sqref="C69"/>
    </sheetView>
  </sheetViews>
  <sheetFormatPr defaultRowHeight="16.5" x14ac:dyDescent="0.25"/>
  <cols>
    <col min="1" max="1" width="5.625" style="3" customWidth="1"/>
    <col min="2" max="2" width="17.5" style="3" customWidth="1"/>
    <col min="3" max="3" width="16.5" style="3" customWidth="1"/>
    <col min="4" max="4" width="28.125" style="3" bestFit="1" customWidth="1"/>
    <col min="5" max="5" width="11.25" style="3" customWidth="1"/>
    <col min="6" max="6" width="11.5" style="3" customWidth="1"/>
    <col min="7" max="7" width="10.875" style="3" customWidth="1"/>
    <col min="8" max="8" width="10.625" style="3" customWidth="1"/>
    <col min="9" max="9" width="13.875" style="3" customWidth="1"/>
    <col min="10" max="10" width="11.125" style="3" customWidth="1"/>
    <col min="11" max="11" width="11.875" style="12" customWidth="1"/>
    <col min="12" max="12" width="12.625" style="3" customWidth="1"/>
    <col min="13" max="13" width="16.125" style="3" customWidth="1"/>
    <col min="14" max="16384" width="9" style="3"/>
  </cols>
  <sheetData>
    <row r="1" spans="1:14" x14ac:dyDescent="0.25">
      <c r="A1" s="23" t="s">
        <v>23</v>
      </c>
      <c r="B1" s="4" t="s">
        <v>24</v>
      </c>
      <c r="C1" s="4" t="s">
        <v>15</v>
      </c>
      <c r="D1" s="4" t="s">
        <v>25</v>
      </c>
      <c r="E1" s="4" t="s">
        <v>16</v>
      </c>
      <c r="F1" s="4" t="s">
        <v>17</v>
      </c>
      <c r="G1" s="5" t="s">
        <v>26</v>
      </c>
      <c r="H1" s="5" t="s">
        <v>27</v>
      </c>
      <c r="I1" s="5" t="s">
        <v>28</v>
      </c>
      <c r="J1" s="6" t="s">
        <v>29</v>
      </c>
      <c r="K1" s="11" t="s">
        <v>68</v>
      </c>
      <c r="L1" s="4" t="s">
        <v>30</v>
      </c>
    </row>
    <row r="2" spans="1:14" x14ac:dyDescent="0.25">
      <c r="A2" s="14"/>
      <c r="B2" s="14" t="s">
        <v>18</v>
      </c>
      <c r="C2" s="14" t="s">
        <v>19</v>
      </c>
      <c r="D2" s="14" t="s">
        <v>33</v>
      </c>
      <c r="E2" s="15">
        <v>36</v>
      </c>
      <c r="F2" s="15">
        <v>34</v>
      </c>
      <c r="G2" s="15">
        <f t="shared" ref="G2" si="0">(E2*13.25)-5.4</f>
        <v>471.6</v>
      </c>
      <c r="H2" s="15">
        <f t="shared" ref="H2" si="1">(F2*13.5)-40</f>
        <v>419</v>
      </c>
      <c r="I2" s="15">
        <f t="shared" ref="I2" si="2">E2+F2</f>
        <v>70</v>
      </c>
      <c r="J2" s="15">
        <f>N9</f>
        <v>0</v>
      </c>
      <c r="K2" s="27"/>
      <c r="L2" s="10"/>
      <c r="M2" s="19" t="s">
        <v>31</v>
      </c>
      <c r="N2" s="19" t="s">
        <v>32</v>
      </c>
    </row>
    <row r="3" spans="1:14" ht="21" x14ac:dyDescent="0.25">
      <c r="A3" s="24" t="s">
        <v>150</v>
      </c>
      <c r="B3" s="16" t="s">
        <v>85</v>
      </c>
      <c r="C3" s="16" t="s">
        <v>183</v>
      </c>
      <c r="D3" s="16" t="s">
        <v>70</v>
      </c>
      <c r="E3" s="8">
        <v>37</v>
      </c>
      <c r="F3" s="8">
        <v>34</v>
      </c>
      <c r="G3" s="8">
        <f t="shared" ref="G3:G34" si="3">(E3*13.25)-5.4</f>
        <v>484.85</v>
      </c>
      <c r="H3" s="8">
        <f t="shared" ref="H3:H34" si="4">(F3*13.5)-40</f>
        <v>419</v>
      </c>
      <c r="I3" s="8">
        <f t="shared" ref="I3:I34" si="5">E3+F3</f>
        <v>71</v>
      </c>
      <c r="J3" s="8">
        <f t="shared" ref="J3:J34" si="6">G3+H3</f>
        <v>903.85</v>
      </c>
      <c r="K3" s="20" t="s">
        <v>65</v>
      </c>
      <c r="L3" s="10"/>
      <c r="M3" s="17" t="s">
        <v>34</v>
      </c>
      <c r="N3" s="17" t="s">
        <v>35</v>
      </c>
    </row>
    <row r="4" spans="1:14" ht="21" x14ac:dyDescent="0.25">
      <c r="A4" s="25" t="s">
        <v>158</v>
      </c>
      <c r="B4" s="16" t="s">
        <v>120</v>
      </c>
      <c r="C4" s="16" t="s">
        <v>184</v>
      </c>
      <c r="D4" s="16" t="s">
        <v>119</v>
      </c>
      <c r="E4" s="8">
        <v>37</v>
      </c>
      <c r="F4" s="8">
        <v>40</v>
      </c>
      <c r="G4" s="8">
        <f t="shared" si="3"/>
        <v>484.85</v>
      </c>
      <c r="H4" s="8">
        <f t="shared" si="4"/>
        <v>500</v>
      </c>
      <c r="I4" s="8">
        <f t="shared" si="5"/>
        <v>77</v>
      </c>
      <c r="J4" s="8">
        <f t="shared" si="6"/>
        <v>984.85</v>
      </c>
      <c r="K4" s="20" t="s">
        <v>65</v>
      </c>
      <c r="L4" s="10"/>
      <c r="M4" s="18" t="s">
        <v>37</v>
      </c>
      <c r="N4" s="18" t="s">
        <v>38</v>
      </c>
    </row>
    <row r="5" spans="1:14" ht="21" x14ac:dyDescent="0.25">
      <c r="A5" s="25" t="s">
        <v>159</v>
      </c>
      <c r="B5" s="16" t="s">
        <v>117</v>
      </c>
      <c r="C5" s="16" t="s">
        <v>185</v>
      </c>
      <c r="D5" s="16" t="s">
        <v>113</v>
      </c>
      <c r="E5" s="8">
        <v>25</v>
      </c>
      <c r="F5" s="8">
        <v>35</v>
      </c>
      <c r="G5" s="8">
        <f t="shared" si="3"/>
        <v>325.85000000000002</v>
      </c>
      <c r="H5" s="8">
        <f t="shared" si="4"/>
        <v>432.5</v>
      </c>
      <c r="I5" s="8">
        <f t="shared" si="5"/>
        <v>60</v>
      </c>
      <c r="J5" s="8">
        <f t="shared" si="6"/>
        <v>758.35</v>
      </c>
      <c r="K5" s="20" t="s">
        <v>65</v>
      </c>
      <c r="L5" s="7"/>
    </row>
    <row r="6" spans="1:14" ht="21" x14ac:dyDescent="0.25">
      <c r="A6" s="25" t="s">
        <v>171</v>
      </c>
      <c r="B6" s="16" t="s">
        <v>107</v>
      </c>
      <c r="C6" s="16" t="s">
        <v>186</v>
      </c>
      <c r="D6" s="16" t="s">
        <v>98</v>
      </c>
      <c r="E6" s="8">
        <v>25</v>
      </c>
      <c r="F6" s="8">
        <v>34</v>
      </c>
      <c r="G6" s="8">
        <f t="shared" si="3"/>
        <v>325.85000000000002</v>
      </c>
      <c r="H6" s="8">
        <f t="shared" si="4"/>
        <v>419</v>
      </c>
      <c r="I6" s="8">
        <f t="shared" si="5"/>
        <v>59</v>
      </c>
      <c r="J6" s="8">
        <f t="shared" si="6"/>
        <v>744.85</v>
      </c>
      <c r="K6" s="20" t="s">
        <v>65</v>
      </c>
      <c r="L6" s="7"/>
    </row>
    <row r="7" spans="1:14" ht="21" x14ac:dyDescent="0.25">
      <c r="A7" s="25" t="s">
        <v>166</v>
      </c>
      <c r="B7" s="16" t="s">
        <v>147</v>
      </c>
      <c r="C7" s="16" t="s">
        <v>187</v>
      </c>
      <c r="D7" s="16" t="s">
        <v>148</v>
      </c>
      <c r="E7" s="8">
        <v>26</v>
      </c>
      <c r="F7" s="8">
        <v>33</v>
      </c>
      <c r="G7" s="8">
        <f t="shared" si="3"/>
        <v>339.1</v>
      </c>
      <c r="H7" s="8">
        <f t="shared" si="4"/>
        <v>405.5</v>
      </c>
      <c r="I7" s="8">
        <f t="shared" si="5"/>
        <v>59</v>
      </c>
      <c r="J7" s="8">
        <f t="shared" si="6"/>
        <v>744.6</v>
      </c>
      <c r="K7" s="20" t="s">
        <v>65</v>
      </c>
      <c r="L7" s="10"/>
    </row>
    <row r="8" spans="1:14" ht="21" x14ac:dyDescent="0.25">
      <c r="A8" s="14" t="s">
        <v>48</v>
      </c>
      <c r="B8" s="16" t="s">
        <v>72</v>
      </c>
      <c r="C8" s="16" t="s">
        <v>188</v>
      </c>
      <c r="D8" s="16" t="s">
        <v>70</v>
      </c>
      <c r="E8" s="9">
        <v>27</v>
      </c>
      <c r="F8" s="9">
        <v>31</v>
      </c>
      <c r="G8" s="9">
        <f t="shared" si="3"/>
        <v>352.35</v>
      </c>
      <c r="H8" s="9">
        <f t="shared" si="4"/>
        <v>378.5</v>
      </c>
      <c r="I8" s="9">
        <f t="shared" si="5"/>
        <v>58</v>
      </c>
      <c r="J8" s="9">
        <f t="shared" si="6"/>
        <v>730.85</v>
      </c>
      <c r="K8" s="20" t="s">
        <v>65</v>
      </c>
      <c r="L8" s="10"/>
    </row>
    <row r="9" spans="1:14" ht="21" x14ac:dyDescent="0.25">
      <c r="A9" s="25" t="s">
        <v>179</v>
      </c>
      <c r="B9" s="16" t="s">
        <v>108</v>
      </c>
      <c r="C9" s="16" t="s">
        <v>189</v>
      </c>
      <c r="D9" s="16" t="s">
        <v>98</v>
      </c>
      <c r="E9" s="8">
        <v>24</v>
      </c>
      <c r="F9" s="8">
        <v>32</v>
      </c>
      <c r="G9" s="8">
        <f t="shared" si="3"/>
        <v>312.60000000000002</v>
      </c>
      <c r="H9" s="8">
        <f t="shared" si="4"/>
        <v>392</v>
      </c>
      <c r="I9" s="8">
        <f t="shared" si="5"/>
        <v>56</v>
      </c>
      <c r="J9" s="8">
        <f t="shared" si="6"/>
        <v>704.6</v>
      </c>
      <c r="K9" s="20" t="s">
        <v>65</v>
      </c>
      <c r="L9" s="7"/>
    </row>
    <row r="10" spans="1:14" ht="21" x14ac:dyDescent="0.25">
      <c r="A10" s="14" t="s">
        <v>61</v>
      </c>
      <c r="B10" s="16" t="s">
        <v>75</v>
      </c>
      <c r="C10" s="16" t="s">
        <v>190</v>
      </c>
      <c r="D10" s="16" t="s">
        <v>70</v>
      </c>
      <c r="E10" s="8">
        <v>24</v>
      </c>
      <c r="F10" s="8">
        <v>30</v>
      </c>
      <c r="G10" s="8">
        <f t="shared" si="3"/>
        <v>312.60000000000002</v>
      </c>
      <c r="H10" s="8">
        <f t="shared" si="4"/>
        <v>365</v>
      </c>
      <c r="I10" s="8">
        <f t="shared" si="5"/>
        <v>54</v>
      </c>
      <c r="J10" s="8">
        <f t="shared" si="6"/>
        <v>677.6</v>
      </c>
      <c r="K10" s="20" t="s">
        <v>65</v>
      </c>
      <c r="L10" s="7"/>
    </row>
    <row r="11" spans="1:14" ht="21" x14ac:dyDescent="0.25">
      <c r="A11" s="25" t="s">
        <v>154</v>
      </c>
      <c r="B11" s="16" t="s">
        <v>77</v>
      </c>
      <c r="C11" s="16" t="s">
        <v>191</v>
      </c>
      <c r="D11" s="16" t="s">
        <v>70</v>
      </c>
      <c r="E11" s="9">
        <v>27</v>
      </c>
      <c r="F11" s="9">
        <v>27</v>
      </c>
      <c r="G11" s="9">
        <f t="shared" si="3"/>
        <v>352.35</v>
      </c>
      <c r="H11" s="9">
        <f t="shared" si="4"/>
        <v>324.5</v>
      </c>
      <c r="I11" s="9">
        <f t="shared" si="5"/>
        <v>54</v>
      </c>
      <c r="J11" s="9">
        <f t="shared" si="6"/>
        <v>676.85</v>
      </c>
      <c r="K11" s="20" t="s">
        <v>65</v>
      </c>
      <c r="L11" s="10"/>
    </row>
    <row r="12" spans="1:14" ht="21" x14ac:dyDescent="0.25">
      <c r="A12" s="25" t="s">
        <v>156</v>
      </c>
      <c r="B12" s="16" t="s">
        <v>116</v>
      </c>
      <c r="C12" s="16" t="s">
        <v>192</v>
      </c>
      <c r="D12" s="16" t="s">
        <v>113</v>
      </c>
      <c r="E12" s="8">
        <v>21</v>
      </c>
      <c r="F12" s="8">
        <v>31</v>
      </c>
      <c r="G12" s="8">
        <f t="shared" si="3"/>
        <v>272.85000000000002</v>
      </c>
      <c r="H12" s="8">
        <f t="shared" si="4"/>
        <v>378.5</v>
      </c>
      <c r="I12" s="8">
        <f t="shared" si="5"/>
        <v>52</v>
      </c>
      <c r="J12" s="8">
        <f t="shared" si="6"/>
        <v>651.35</v>
      </c>
      <c r="K12" s="20" t="s">
        <v>65</v>
      </c>
      <c r="L12" s="7"/>
    </row>
    <row r="13" spans="1:14" ht="21" x14ac:dyDescent="0.25">
      <c r="A13" s="14" t="s">
        <v>22</v>
      </c>
      <c r="B13" s="16" t="s">
        <v>146</v>
      </c>
      <c r="C13" s="16" t="s">
        <v>193</v>
      </c>
      <c r="D13" s="16" t="s">
        <v>148</v>
      </c>
      <c r="E13" s="8">
        <v>23</v>
      </c>
      <c r="F13" s="8">
        <v>29</v>
      </c>
      <c r="G13" s="8">
        <f t="shared" si="3"/>
        <v>299.35000000000002</v>
      </c>
      <c r="H13" s="8">
        <f t="shared" si="4"/>
        <v>351.5</v>
      </c>
      <c r="I13" s="8">
        <f t="shared" si="5"/>
        <v>52</v>
      </c>
      <c r="J13" s="8">
        <f t="shared" si="6"/>
        <v>650.85</v>
      </c>
      <c r="K13" s="20" t="s">
        <v>65</v>
      </c>
      <c r="L13" s="7"/>
    </row>
    <row r="14" spans="1:14" ht="21" x14ac:dyDescent="0.25">
      <c r="A14" s="25" t="s">
        <v>172</v>
      </c>
      <c r="B14" s="16" t="s">
        <v>81</v>
      </c>
      <c r="C14" s="16" t="s">
        <v>194</v>
      </c>
      <c r="D14" s="16" t="s">
        <v>70</v>
      </c>
      <c r="E14" s="9">
        <v>24</v>
      </c>
      <c r="F14" s="9">
        <v>27</v>
      </c>
      <c r="G14" s="9">
        <f t="shared" si="3"/>
        <v>312.60000000000002</v>
      </c>
      <c r="H14" s="9">
        <f t="shared" si="4"/>
        <v>324.5</v>
      </c>
      <c r="I14" s="9">
        <f t="shared" si="5"/>
        <v>51</v>
      </c>
      <c r="J14" s="9">
        <f t="shared" si="6"/>
        <v>637.1</v>
      </c>
      <c r="K14" s="20" t="s">
        <v>65</v>
      </c>
      <c r="L14" s="7"/>
    </row>
    <row r="15" spans="1:14" ht="21" x14ac:dyDescent="0.25">
      <c r="A15" s="14" t="s">
        <v>53</v>
      </c>
      <c r="B15" s="16" t="s">
        <v>106</v>
      </c>
      <c r="C15" s="16" t="s">
        <v>195</v>
      </c>
      <c r="D15" s="16" t="s">
        <v>98</v>
      </c>
      <c r="E15" s="8">
        <v>21</v>
      </c>
      <c r="F15" s="8">
        <v>29</v>
      </c>
      <c r="G15" s="8">
        <f t="shared" si="3"/>
        <v>272.85000000000002</v>
      </c>
      <c r="H15" s="8">
        <f t="shared" si="4"/>
        <v>351.5</v>
      </c>
      <c r="I15" s="8">
        <f t="shared" si="5"/>
        <v>50</v>
      </c>
      <c r="J15" s="8">
        <f t="shared" si="6"/>
        <v>624.35</v>
      </c>
      <c r="K15" s="20" t="s">
        <v>65</v>
      </c>
      <c r="L15" s="10"/>
    </row>
    <row r="16" spans="1:14" ht="21" x14ac:dyDescent="0.25">
      <c r="A16" s="25" t="s">
        <v>167</v>
      </c>
      <c r="B16" s="16" t="s">
        <v>112</v>
      </c>
      <c r="C16" s="16" t="s">
        <v>196</v>
      </c>
      <c r="D16" s="16" t="s">
        <v>113</v>
      </c>
      <c r="E16" s="8">
        <v>26</v>
      </c>
      <c r="F16" s="8">
        <v>24</v>
      </c>
      <c r="G16" s="8">
        <f t="shared" si="3"/>
        <v>339.1</v>
      </c>
      <c r="H16" s="8">
        <f t="shared" si="4"/>
        <v>284</v>
      </c>
      <c r="I16" s="8">
        <f t="shared" si="5"/>
        <v>50</v>
      </c>
      <c r="J16" s="8">
        <f t="shared" si="6"/>
        <v>623.1</v>
      </c>
      <c r="K16" s="20" t="s">
        <v>65</v>
      </c>
      <c r="L16" s="10"/>
    </row>
    <row r="17" spans="1:12" ht="21" x14ac:dyDescent="0.25">
      <c r="A17" s="14" t="s">
        <v>21</v>
      </c>
      <c r="B17" s="16" t="s">
        <v>100</v>
      </c>
      <c r="C17" s="16" t="s">
        <v>197</v>
      </c>
      <c r="D17" s="16" t="s">
        <v>98</v>
      </c>
      <c r="E17" s="8">
        <v>22</v>
      </c>
      <c r="F17" s="8">
        <v>27</v>
      </c>
      <c r="G17" s="8">
        <f t="shared" si="3"/>
        <v>286.10000000000002</v>
      </c>
      <c r="H17" s="8">
        <f t="shared" si="4"/>
        <v>324.5</v>
      </c>
      <c r="I17" s="8">
        <f t="shared" si="5"/>
        <v>49</v>
      </c>
      <c r="J17" s="8">
        <f t="shared" si="6"/>
        <v>610.6</v>
      </c>
      <c r="K17" s="20" t="s">
        <v>65</v>
      </c>
      <c r="L17" s="10"/>
    </row>
    <row r="18" spans="1:12" ht="21" x14ac:dyDescent="0.25">
      <c r="A18" s="14" t="s">
        <v>50</v>
      </c>
      <c r="B18" s="16" t="s">
        <v>87</v>
      </c>
      <c r="C18" s="16" t="s">
        <v>198</v>
      </c>
      <c r="D18" s="16" t="s">
        <v>70</v>
      </c>
      <c r="E18" s="8">
        <v>23</v>
      </c>
      <c r="F18" s="8">
        <v>26</v>
      </c>
      <c r="G18" s="8">
        <f t="shared" si="3"/>
        <v>299.35000000000002</v>
      </c>
      <c r="H18" s="8">
        <f t="shared" si="4"/>
        <v>311</v>
      </c>
      <c r="I18" s="8">
        <f t="shared" si="5"/>
        <v>49</v>
      </c>
      <c r="J18" s="8">
        <f t="shared" si="6"/>
        <v>610.35</v>
      </c>
      <c r="K18" s="20" t="s">
        <v>65</v>
      </c>
      <c r="L18" s="10"/>
    </row>
    <row r="19" spans="1:12" ht="21" x14ac:dyDescent="0.25">
      <c r="A19" s="14" t="s">
        <v>45</v>
      </c>
      <c r="B19" s="16" t="s">
        <v>122</v>
      </c>
      <c r="C19" s="16" t="s">
        <v>199</v>
      </c>
      <c r="D19" s="16" t="s">
        <v>119</v>
      </c>
      <c r="E19" s="8">
        <v>22</v>
      </c>
      <c r="F19" s="8">
        <v>26</v>
      </c>
      <c r="G19" s="8">
        <f t="shared" si="3"/>
        <v>286.10000000000002</v>
      </c>
      <c r="H19" s="8">
        <f t="shared" si="4"/>
        <v>311</v>
      </c>
      <c r="I19" s="8">
        <f t="shared" si="5"/>
        <v>48</v>
      </c>
      <c r="J19" s="8">
        <f t="shared" si="6"/>
        <v>597.1</v>
      </c>
      <c r="K19" s="20" t="s">
        <v>65</v>
      </c>
      <c r="L19" s="10"/>
    </row>
    <row r="20" spans="1:12" ht="21" x14ac:dyDescent="0.25">
      <c r="A20" s="14" t="s">
        <v>58</v>
      </c>
      <c r="B20" s="16" t="s">
        <v>83</v>
      </c>
      <c r="C20" s="16" t="s">
        <v>200</v>
      </c>
      <c r="D20" s="16" t="s">
        <v>70</v>
      </c>
      <c r="E20" s="8">
        <v>22</v>
      </c>
      <c r="F20" s="8">
        <v>25</v>
      </c>
      <c r="G20" s="9">
        <f t="shared" si="3"/>
        <v>286.10000000000002</v>
      </c>
      <c r="H20" s="9">
        <f t="shared" si="4"/>
        <v>297.5</v>
      </c>
      <c r="I20" s="9">
        <f t="shared" si="5"/>
        <v>47</v>
      </c>
      <c r="J20" s="9">
        <f t="shared" si="6"/>
        <v>583.6</v>
      </c>
      <c r="K20" s="20" t="s">
        <v>65</v>
      </c>
      <c r="L20" s="10"/>
    </row>
    <row r="21" spans="1:12" ht="21" x14ac:dyDescent="0.25">
      <c r="A21" s="25" t="s">
        <v>171</v>
      </c>
      <c r="B21" s="16" t="s">
        <v>126</v>
      </c>
      <c r="C21" s="16" t="s">
        <v>201</v>
      </c>
      <c r="D21" s="16" t="s">
        <v>119</v>
      </c>
      <c r="E21" s="8">
        <v>17</v>
      </c>
      <c r="F21" s="8">
        <v>28</v>
      </c>
      <c r="G21" s="8">
        <f t="shared" si="3"/>
        <v>219.85</v>
      </c>
      <c r="H21" s="8">
        <f t="shared" si="4"/>
        <v>338</v>
      </c>
      <c r="I21" s="8">
        <f t="shared" si="5"/>
        <v>45</v>
      </c>
      <c r="J21" s="8">
        <f t="shared" si="6"/>
        <v>557.85</v>
      </c>
      <c r="K21" s="20" t="s">
        <v>65</v>
      </c>
      <c r="L21" s="10"/>
    </row>
    <row r="22" spans="1:12" ht="21" x14ac:dyDescent="0.25">
      <c r="A22" s="25" t="s">
        <v>156</v>
      </c>
      <c r="B22" s="16" t="s">
        <v>82</v>
      </c>
      <c r="C22" s="16" t="s">
        <v>202</v>
      </c>
      <c r="D22" s="16" t="s">
        <v>70</v>
      </c>
      <c r="E22" s="8">
        <v>16</v>
      </c>
      <c r="F22" s="8">
        <v>28</v>
      </c>
      <c r="G22" s="8">
        <f t="shared" si="3"/>
        <v>206.6</v>
      </c>
      <c r="H22" s="8">
        <f t="shared" si="4"/>
        <v>338</v>
      </c>
      <c r="I22" s="8">
        <f t="shared" si="5"/>
        <v>44</v>
      </c>
      <c r="J22" s="8">
        <f t="shared" si="6"/>
        <v>544.6</v>
      </c>
      <c r="K22" s="21" t="s">
        <v>66</v>
      </c>
      <c r="L22" s="7"/>
    </row>
    <row r="23" spans="1:12" ht="21" x14ac:dyDescent="0.25">
      <c r="A23" s="25" t="s">
        <v>165</v>
      </c>
      <c r="B23" s="16" t="s">
        <v>102</v>
      </c>
      <c r="C23" s="16" t="s">
        <v>203</v>
      </c>
      <c r="D23" s="16" t="s">
        <v>98</v>
      </c>
      <c r="E23" s="8">
        <v>10</v>
      </c>
      <c r="F23" s="8">
        <v>33</v>
      </c>
      <c r="G23" s="8">
        <f t="shared" si="3"/>
        <v>127.1</v>
      </c>
      <c r="H23" s="8">
        <f t="shared" si="4"/>
        <v>405.5</v>
      </c>
      <c r="I23" s="8">
        <f t="shared" si="5"/>
        <v>43</v>
      </c>
      <c r="J23" s="8">
        <f t="shared" si="6"/>
        <v>532.6</v>
      </c>
      <c r="K23" s="21" t="s">
        <v>66</v>
      </c>
      <c r="L23" s="10"/>
    </row>
    <row r="24" spans="1:12" ht="21" x14ac:dyDescent="0.25">
      <c r="A24" s="25" t="s">
        <v>178</v>
      </c>
      <c r="B24" s="16" t="s">
        <v>76</v>
      </c>
      <c r="C24" s="16" t="s">
        <v>204</v>
      </c>
      <c r="D24" s="16" t="s">
        <v>70</v>
      </c>
      <c r="E24" s="9">
        <v>17</v>
      </c>
      <c r="F24" s="9">
        <v>26</v>
      </c>
      <c r="G24" s="9">
        <f t="shared" si="3"/>
        <v>219.85</v>
      </c>
      <c r="H24" s="9">
        <f t="shared" si="4"/>
        <v>311</v>
      </c>
      <c r="I24" s="9">
        <f t="shared" si="5"/>
        <v>43</v>
      </c>
      <c r="J24" s="9">
        <f t="shared" si="6"/>
        <v>530.85</v>
      </c>
      <c r="K24" s="21" t="s">
        <v>66</v>
      </c>
      <c r="L24" s="10"/>
    </row>
    <row r="25" spans="1:12" ht="21" x14ac:dyDescent="0.25">
      <c r="A25" s="14" t="s">
        <v>56</v>
      </c>
      <c r="B25" s="16" t="s">
        <v>142</v>
      </c>
      <c r="C25" s="16" t="s">
        <v>143</v>
      </c>
      <c r="D25" s="16" t="s">
        <v>149</v>
      </c>
      <c r="E25" s="8">
        <v>17</v>
      </c>
      <c r="F25" s="8">
        <v>26</v>
      </c>
      <c r="G25" s="8">
        <f t="shared" si="3"/>
        <v>219.85</v>
      </c>
      <c r="H25" s="8">
        <f t="shared" si="4"/>
        <v>311</v>
      </c>
      <c r="I25" s="8">
        <f t="shared" si="5"/>
        <v>43</v>
      </c>
      <c r="J25" s="8">
        <f t="shared" si="6"/>
        <v>530.85</v>
      </c>
      <c r="K25" s="21" t="s">
        <v>66</v>
      </c>
      <c r="L25" s="10"/>
    </row>
    <row r="26" spans="1:12" ht="21" x14ac:dyDescent="0.25">
      <c r="A26" s="14" t="s">
        <v>60</v>
      </c>
      <c r="B26" s="16" t="s">
        <v>97</v>
      </c>
      <c r="C26" s="16" t="s">
        <v>205</v>
      </c>
      <c r="D26" s="16" t="s">
        <v>98</v>
      </c>
      <c r="E26" s="8">
        <v>19</v>
      </c>
      <c r="F26" s="8">
        <v>24</v>
      </c>
      <c r="G26" s="8">
        <f t="shared" si="3"/>
        <v>246.35</v>
      </c>
      <c r="H26" s="8">
        <f t="shared" si="4"/>
        <v>284</v>
      </c>
      <c r="I26" s="8">
        <f t="shared" si="5"/>
        <v>43</v>
      </c>
      <c r="J26" s="8">
        <f t="shared" si="6"/>
        <v>530.35</v>
      </c>
      <c r="K26" s="21" t="s">
        <v>66</v>
      </c>
      <c r="L26" s="10"/>
    </row>
    <row r="27" spans="1:12" ht="21" x14ac:dyDescent="0.25">
      <c r="A27" s="14" t="s">
        <v>47</v>
      </c>
      <c r="B27" s="16" t="s">
        <v>129</v>
      </c>
      <c r="C27" s="16" t="s">
        <v>206</v>
      </c>
      <c r="D27" s="16" t="s">
        <v>119</v>
      </c>
      <c r="E27" s="8">
        <v>19</v>
      </c>
      <c r="F27" s="8">
        <v>24</v>
      </c>
      <c r="G27" s="9">
        <f t="shared" si="3"/>
        <v>246.35</v>
      </c>
      <c r="H27" s="9">
        <f t="shared" si="4"/>
        <v>284</v>
      </c>
      <c r="I27" s="9">
        <f t="shared" si="5"/>
        <v>43</v>
      </c>
      <c r="J27" s="9">
        <f t="shared" si="6"/>
        <v>530.35</v>
      </c>
      <c r="K27" s="21" t="s">
        <v>66</v>
      </c>
      <c r="L27" s="10"/>
    </row>
    <row r="28" spans="1:12" ht="21" x14ac:dyDescent="0.25">
      <c r="A28" s="25" t="s">
        <v>180</v>
      </c>
      <c r="B28" s="16" t="s">
        <v>95</v>
      </c>
      <c r="C28" s="16" t="s">
        <v>207</v>
      </c>
      <c r="D28" s="16" t="s">
        <v>70</v>
      </c>
      <c r="E28" s="8">
        <v>21</v>
      </c>
      <c r="F28" s="8">
        <v>22</v>
      </c>
      <c r="G28" s="8">
        <f t="shared" si="3"/>
        <v>272.85000000000002</v>
      </c>
      <c r="H28" s="8">
        <f t="shared" si="4"/>
        <v>257</v>
      </c>
      <c r="I28" s="8">
        <f t="shared" si="5"/>
        <v>43</v>
      </c>
      <c r="J28" s="8">
        <f t="shared" si="6"/>
        <v>529.85</v>
      </c>
      <c r="K28" s="21" t="s">
        <v>66</v>
      </c>
      <c r="L28" s="10"/>
    </row>
    <row r="29" spans="1:12" ht="21" x14ac:dyDescent="0.25">
      <c r="A29" s="14" t="s">
        <v>51</v>
      </c>
      <c r="B29" s="16" t="s">
        <v>101</v>
      </c>
      <c r="C29" s="16" t="s">
        <v>208</v>
      </c>
      <c r="D29" s="16" t="s">
        <v>98</v>
      </c>
      <c r="E29" s="8">
        <v>18</v>
      </c>
      <c r="F29" s="8">
        <v>24</v>
      </c>
      <c r="G29" s="8">
        <f t="shared" si="3"/>
        <v>233.1</v>
      </c>
      <c r="H29" s="8">
        <f t="shared" si="4"/>
        <v>284</v>
      </c>
      <c r="I29" s="8">
        <f t="shared" si="5"/>
        <v>42</v>
      </c>
      <c r="J29" s="8">
        <f t="shared" si="6"/>
        <v>517.1</v>
      </c>
      <c r="K29" s="21" t="s">
        <v>66</v>
      </c>
      <c r="L29" s="10"/>
    </row>
    <row r="30" spans="1:12" ht="21" x14ac:dyDescent="0.25">
      <c r="A30" s="14" t="s">
        <v>57</v>
      </c>
      <c r="B30" s="16" t="s">
        <v>140</v>
      </c>
      <c r="C30" s="16" t="s">
        <v>141</v>
      </c>
      <c r="D30" s="16" t="s">
        <v>131</v>
      </c>
      <c r="E30" s="8">
        <v>19</v>
      </c>
      <c r="F30" s="8">
        <v>23</v>
      </c>
      <c r="G30" s="8">
        <f t="shared" si="3"/>
        <v>246.35</v>
      </c>
      <c r="H30" s="8">
        <f t="shared" si="4"/>
        <v>270.5</v>
      </c>
      <c r="I30" s="8">
        <f t="shared" si="5"/>
        <v>42</v>
      </c>
      <c r="J30" s="8">
        <f t="shared" si="6"/>
        <v>516.85</v>
      </c>
      <c r="K30" s="21" t="s">
        <v>66</v>
      </c>
      <c r="L30" s="10"/>
    </row>
    <row r="31" spans="1:12" ht="21" x14ac:dyDescent="0.25">
      <c r="A31" s="14" t="s">
        <v>43</v>
      </c>
      <c r="B31" s="16" t="s">
        <v>114</v>
      </c>
      <c r="C31" s="16" t="s">
        <v>209</v>
      </c>
      <c r="D31" s="16" t="s">
        <v>113</v>
      </c>
      <c r="E31" s="8">
        <v>19</v>
      </c>
      <c r="F31" s="8">
        <v>23</v>
      </c>
      <c r="G31" s="8">
        <f t="shared" si="3"/>
        <v>246.35</v>
      </c>
      <c r="H31" s="8">
        <f t="shared" si="4"/>
        <v>270.5</v>
      </c>
      <c r="I31" s="8">
        <f t="shared" si="5"/>
        <v>42</v>
      </c>
      <c r="J31" s="8">
        <f t="shared" si="6"/>
        <v>516.85</v>
      </c>
      <c r="K31" s="21" t="s">
        <v>66</v>
      </c>
      <c r="L31" s="7"/>
    </row>
    <row r="32" spans="1:12" ht="21" x14ac:dyDescent="0.25">
      <c r="A32" s="25" t="s">
        <v>181</v>
      </c>
      <c r="B32" s="16" t="s">
        <v>86</v>
      </c>
      <c r="C32" s="16" t="s">
        <v>210</v>
      </c>
      <c r="D32" s="16" t="s">
        <v>70</v>
      </c>
      <c r="E32" s="8">
        <v>14</v>
      </c>
      <c r="F32" s="8">
        <v>27</v>
      </c>
      <c r="G32" s="8">
        <f t="shared" si="3"/>
        <v>180.1</v>
      </c>
      <c r="H32" s="8">
        <f t="shared" si="4"/>
        <v>324.5</v>
      </c>
      <c r="I32" s="8">
        <f t="shared" si="5"/>
        <v>41</v>
      </c>
      <c r="J32" s="8">
        <f t="shared" si="6"/>
        <v>504.6</v>
      </c>
      <c r="K32" s="21" t="s">
        <v>66</v>
      </c>
      <c r="L32" s="10"/>
    </row>
    <row r="33" spans="1:14" ht="21" x14ac:dyDescent="0.25">
      <c r="A33" s="14" t="s">
        <v>63</v>
      </c>
      <c r="B33" s="16" t="s">
        <v>144</v>
      </c>
      <c r="C33" s="16" t="s">
        <v>182</v>
      </c>
      <c r="D33" s="16" t="s">
        <v>149</v>
      </c>
      <c r="E33" s="8">
        <v>16</v>
      </c>
      <c r="F33" s="8">
        <v>25</v>
      </c>
      <c r="G33" s="8">
        <f t="shared" si="3"/>
        <v>206.6</v>
      </c>
      <c r="H33" s="8">
        <f t="shared" si="4"/>
        <v>297.5</v>
      </c>
      <c r="I33" s="8">
        <f t="shared" si="5"/>
        <v>41</v>
      </c>
      <c r="J33" s="8">
        <f t="shared" si="6"/>
        <v>504.1</v>
      </c>
      <c r="K33" s="21" t="s">
        <v>66</v>
      </c>
      <c r="L33" s="10"/>
    </row>
    <row r="34" spans="1:14" ht="21" x14ac:dyDescent="0.25">
      <c r="A34" s="14" t="s">
        <v>49</v>
      </c>
      <c r="B34" s="16" t="s">
        <v>69</v>
      </c>
      <c r="C34" s="16" t="s">
        <v>211</v>
      </c>
      <c r="D34" s="16" t="s">
        <v>70</v>
      </c>
      <c r="E34" s="8">
        <v>17</v>
      </c>
      <c r="F34" s="8">
        <v>23</v>
      </c>
      <c r="G34" s="8">
        <f t="shared" si="3"/>
        <v>219.85</v>
      </c>
      <c r="H34" s="8">
        <f t="shared" si="4"/>
        <v>270.5</v>
      </c>
      <c r="I34" s="8">
        <f t="shared" si="5"/>
        <v>40</v>
      </c>
      <c r="J34" s="8">
        <f t="shared" si="6"/>
        <v>490.35</v>
      </c>
      <c r="K34" s="22" t="s">
        <v>67</v>
      </c>
      <c r="L34" s="10"/>
    </row>
    <row r="35" spans="1:14" ht="21" x14ac:dyDescent="0.25">
      <c r="A35" s="14" t="s">
        <v>46</v>
      </c>
      <c r="B35" s="16" t="s">
        <v>124</v>
      </c>
      <c r="C35" s="16" t="s">
        <v>212</v>
      </c>
      <c r="D35" s="16" t="s">
        <v>119</v>
      </c>
      <c r="E35" s="8">
        <v>24</v>
      </c>
      <c r="F35" s="8">
        <v>16</v>
      </c>
      <c r="G35" s="8">
        <f t="shared" ref="G35:G69" si="7">(E35*13.25)-5.4</f>
        <v>312.60000000000002</v>
      </c>
      <c r="H35" s="8">
        <f t="shared" ref="H35:H69" si="8">(F35*13.5)-40</f>
        <v>176</v>
      </c>
      <c r="I35" s="8">
        <f t="shared" ref="I35:I69" si="9">E35+F35</f>
        <v>40</v>
      </c>
      <c r="J35" s="8">
        <f t="shared" ref="J35:J69" si="10">G35+H35</f>
        <v>488.6</v>
      </c>
      <c r="K35" s="22" t="s">
        <v>67</v>
      </c>
      <c r="L35" s="7"/>
    </row>
    <row r="36" spans="1:14" ht="21" x14ac:dyDescent="0.25">
      <c r="A36" s="14" t="s">
        <v>59</v>
      </c>
      <c r="B36" s="16" t="s">
        <v>92</v>
      </c>
      <c r="C36" s="16" t="s">
        <v>213</v>
      </c>
      <c r="D36" s="16" t="s">
        <v>70</v>
      </c>
      <c r="E36" s="8">
        <v>12</v>
      </c>
      <c r="F36" s="8">
        <v>27</v>
      </c>
      <c r="G36" s="9">
        <f t="shared" si="7"/>
        <v>153.6</v>
      </c>
      <c r="H36" s="9">
        <f t="shared" si="8"/>
        <v>324.5</v>
      </c>
      <c r="I36" s="9">
        <f t="shared" si="9"/>
        <v>39</v>
      </c>
      <c r="J36" s="9">
        <f t="shared" si="10"/>
        <v>478.1</v>
      </c>
      <c r="K36" s="22" t="s">
        <v>67</v>
      </c>
      <c r="L36" s="10"/>
    </row>
    <row r="37" spans="1:14" ht="21" x14ac:dyDescent="0.25">
      <c r="A37" s="25" t="s">
        <v>164</v>
      </c>
      <c r="B37" s="16" t="s">
        <v>84</v>
      </c>
      <c r="C37" s="16" t="s">
        <v>214</v>
      </c>
      <c r="D37" s="16" t="s">
        <v>70</v>
      </c>
      <c r="E37" s="8">
        <v>15</v>
      </c>
      <c r="F37" s="8">
        <v>24</v>
      </c>
      <c r="G37" s="8">
        <f t="shared" si="7"/>
        <v>193.35</v>
      </c>
      <c r="H37" s="8">
        <f t="shared" si="8"/>
        <v>284</v>
      </c>
      <c r="I37" s="8">
        <f t="shared" si="9"/>
        <v>39</v>
      </c>
      <c r="J37" s="8">
        <f t="shared" si="10"/>
        <v>477.35</v>
      </c>
      <c r="K37" s="22" t="s">
        <v>67</v>
      </c>
      <c r="L37" s="10"/>
    </row>
    <row r="38" spans="1:14" ht="21" x14ac:dyDescent="0.25">
      <c r="A38" s="14" t="s">
        <v>44</v>
      </c>
      <c r="B38" s="16" t="s">
        <v>121</v>
      </c>
      <c r="C38" s="16" t="s">
        <v>215</v>
      </c>
      <c r="D38" s="16" t="s">
        <v>119</v>
      </c>
      <c r="E38" s="8">
        <v>12</v>
      </c>
      <c r="F38" s="8">
        <v>25</v>
      </c>
      <c r="G38" s="8">
        <f t="shared" si="7"/>
        <v>153.6</v>
      </c>
      <c r="H38" s="8">
        <f t="shared" si="8"/>
        <v>297.5</v>
      </c>
      <c r="I38" s="8">
        <f t="shared" si="9"/>
        <v>37</v>
      </c>
      <c r="J38" s="8">
        <f t="shared" si="10"/>
        <v>451.1</v>
      </c>
      <c r="K38" s="22" t="s">
        <v>67</v>
      </c>
      <c r="L38" s="10"/>
    </row>
    <row r="39" spans="1:14" ht="21" x14ac:dyDescent="0.25">
      <c r="A39" s="25" t="s">
        <v>153</v>
      </c>
      <c r="B39" s="16" t="s">
        <v>78</v>
      </c>
      <c r="C39" s="16" t="s">
        <v>216</v>
      </c>
      <c r="D39" s="16" t="s">
        <v>70</v>
      </c>
      <c r="E39" s="8">
        <v>13</v>
      </c>
      <c r="F39" s="8">
        <v>24</v>
      </c>
      <c r="G39" s="9">
        <f t="shared" si="7"/>
        <v>166.85</v>
      </c>
      <c r="H39" s="9">
        <f t="shared" si="8"/>
        <v>284</v>
      </c>
      <c r="I39" s="9">
        <f t="shared" si="9"/>
        <v>37</v>
      </c>
      <c r="J39" s="9">
        <f t="shared" si="10"/>
        <v>450.85</v>
      </c>
      <c r="K39" s="22" t="s">
        <v>67</v>
      </c>
      <c r="L39" s="10"/>
    </row>
    <row r="40" spans="1:14" ht="21" x14ac:dyDescent="0.25">
      <c r="A40" s="14" t="s">
        <v>54</v>
      </c>
      <c r="B40" s="16" t="s">
        <v>132</v>
      </c>
      <c r="C40" s="16" t="s">
        <v>133</v>
      </c>
      <c r="D40" s="16" t="s">
        <v>131</v>
      </c>
      <c r="E40" s="8">
        <v>15</v>
      </c>
      <c r="F40" s="8">
        <v>22</v>
      </c>
      <c r="G40" s="9">
        <f t="shared" si="7"/>
        <v>193.35</v>
      </c>
      <c r="H40" s="9">
        <f t="shared" si="8"/>
        <v>257</v>
      </c>
      <c r="I40" s="9">
        <f t="shared" si="9"/>
        <v>37</v>
      </c>
      <c r="J40" s="9">
        <f t="shared" si="10"/>
        <v>450.35</v>
      </c>
      <c r="K40" s="22" t="s">
        <v>67</v>
      </c>
      <c r="L40" s="7"/>
    </row>
    <row r="41" spans="1:14" ht="21" x14ac:dyDescent="0.25">
      <c r="A41" s="14" t="s">
        <v>20</v>
      </c>
      <c r="B41" s="16" t="s">
        <v>145</v>
      </c>
      <c r="C41" s="16" t="s">
        <v>217</v>
      </c>
      <c r="D41" s="16" t="s">
        <v>148</v>
      </c>
      <c r="E41" s="8">
        <v>17</v>
      </c>
      <c r="F41" s="8">
        <v>20</v>
      </c>
      <c r="G41" s="8">
        <f t="shared" si="7"/>
        <v>219.85</v>
      </c>
      <c r="H41" s="8">
        <f t="shared" si="8"/>
        <v>230</v>
      </c>
      <c r="I41" s="8">
        <f t="shared" si="9"/>
        <v>37</v>
      </c>
      <c r="J41" s="8">
        <f t="shared" si="10"/>
        <v>449.85</v>
      </c>
      <c r="K41" s="22" t="s">
        <v>67</v>
      </c>
      <c r="L41" s="7"/>
    </row>
    <row r="42" spans="1:14" ht="21" x14ac:dyDescent="0.25">
      <c r="A42" s="25" t="s">
        <v>176</v>
      </c>
      <c r="B42" s="16" t="s">
        <v>115</v>
      </c>
      <c r="C42" s="16" t="s">
        <v>218</v>
      </c>
      <c r="D42" s="16" t="s">
        <v>113</v>
      </c>
      <c r="E42" s="8">
        <v>19</v>
      </c>
      <c r="F42" s="8">
        <v>18</v>
      </c>
      <c r="G42" s="8">
        <f t="shared" si="7"/>
        <v>246.35</v>
      </c>
      <c r="H42" s="8">
        <f t="shared" si="8"/>
        <v>203</v>
      </c>
      <c r="I42" s="8">
        <f t="shared" si="9"/>
        <v>37</v>
      </c>
      <c r="J42" s="8">
        <f t="shared" si="10"/>
        <v>449.35</v>
      </c>
      <c r="K42" s="22" t="s">
        <v>0</v>
      </c>
      <c r="L42" s="10"/>
      <c r="M42" s="13"/>
      <c r="N42" s="13"/>
    </row>
    <row r="43" spans="1:14" ht="21" x14ac:dyDescent="0.25">
      <c r="A43" s="25" t="s">
        <v>160</v>
      </c>
      <c r="B43" s="16" t="s">
        <v>79</v>
      </c>
      <c r="C43" s="16" t="s">
        <v>219</v>
      </c>
      <c r="D43" s="16" t="s">
        <v>70</v>
      </c>
      <c r="E43" s="9">
        <v>22</v>
      </c>
      <c r="F43" s="9">
        <v>15</v>
      </c>
      <c r="G43" s="9">
        <f t="shared" si="7"/>
        <v>286.10000000000002</v>
      </c>
      <c r="H43" s="9">
        <f t="shared" si="8"/>
        <v>162.5</v>
      </c>
      <c r="I43" s="9">
        <f t="shared" si="9"/>
        <v>37</v>
      </c>
      <c r="J43" s="9">
        <f t="shared" si="10"/>
        <v>448.6</v>
      </c>
      <c r="K43" s="22" t="s">
        <v>0</v>
      </c>
      <c r="L43" s="10"/>
    </row>
    <row r="44" spans="1:14" ht="21" x14ac:dyDescent="0.25">
      <c r="A44" s="14" t="s">
        <v>62</v>
      </c>
      <c r="B44" s="16" t="s">
        <v>99</v>
      </c>
      <c r="C44" s="16" t="s">
        <v>220</v>
      </c>
      <c r="D44" s="16" t="s">
        <v>98</v>
      </c>
      <c r="E44" s="9">
        <v>13</v>
      </c>
      <c r="F44" s="9">
        <v>23</v>
      </c>
      <c r="G44" s="9">
        <f t="shared" si="7"/>
        <v>166.85</v>
      </c>
      <c r="H44" s="9">
        <f t="shared" si="8"/>
        <v>270.5</v>
      </c>
      <c r="I44" s="9">
        <f t="shared" si="9"/>
        <v>36</v>
      </c>
      <c r="J44" s="9">
        <f t="shared" si="10"/>
        <v>437.35</v>
      </c>
      <c r="K44" s="22" t="s">
        <v>0</v>
      </c>
      <c r="L44" s="10"/>
    </row>
    <row r="45" spans="1:14" ht="21" x14ac:dyDescent="0.25">
      <c r="A45" s="25" t="s">
        <v>175</v>
      </c>
      <c r="B45" s="16" t="s">
        <v>127</v>
      </c>
      <c r="C45" s="16" t="s">
        <v>221</v>
      </c>
      <c r="D45" s="16" t="s">
        <v>119</v>
      </c>
      <c r="E45" s="8">
        <v>14</v>
      </c>
      <c r="F45" s="8">
        <v>22</v>
      </c>
      <c r="G45" s="8">
        <f t="shared" si="7"/>
        <v>180.1</v>
      </c>
      <c r="H45" s="8">
        <f t="shared" si="8"/>
        <v>257</v>
      </c>
      <c r="I45" s="8">
        <f t="shared" si="9"/>
        <v>36</v>
      </c>
      <c r="J45" s="8">
        <f t="shared" si="10"/>
        <v>437.1</v>
      </c>
      <c r="K45" s="22" t="s">
        <v>0</v>
      </c>
      <c r="L45" s="10"/>
    </row>
    <row r="46" spans="1:14" ht="21" x14ac:dyDescent="0.25">
      <c r="A46" s="26" t="s">
        <v>152</v>
      </c>
      <c r="B46" s="16" t="s">
        <v>125</v>
      </c>
      <c r="C46" s="16" t="s">
        <v>222</v>
      </c>
      <c r="D46" s="16" t="s">
        <v>119</v>
      </c>
      <c r="E46" s="8">
        <v>14</v>
      </c>
      <c r="F46" s="8">
        <v>22</v>
      </c>
      <c r="G46" s="9">
        <f t="shared" si="7"/>
        <v>180.1</v>
      </c>
      <c r="H46" s="9">
        <f t="shared" si="8"/>
        <v>257</v>
      </c>
      <c r="I46" s="9">
        <f t="shared" si="9"/>
        <v>36</v>
      </c>
      <c r="J46" s="9">
        <f t="shared" si="10"/>
        <v>437.1</v>
      </c>
      <c r="K46" s="22" t="s">
        <v>0</v>
      </c>
      <c r="L46" s="10"/>
    </row>
    <row r="47" spans="1:14" ht="21" x14ac:dyDescent="0.25">
      <c r="A47" s="14" t="s">
        <v>64</v>
      </c>
      <c r="B47" s="16" t="s">
        <v>90</v>
      </c>
      <c r="C47" s="16" t="s">
        <v>223</v>
      </c>
      <c r="D47" s="16" t="s">
        <v>70</v>
      </c>
      <c r="E47" s="8">
        <v>15</v>
      </c>
      <c r="F47" s="8">
        <v>21</v>
      </c>
      <c r="G47" s="8">
        <f t="shared" si="7"/>
        <v>193.35</v>
      </c>
      <c r="H47" s="8">
        <f t="shared" si="8"/>
        <v>243.5</v>
      </c>
      <c r="I47" s="8">
        <f t="shared" si="9"/>
        <v>36</v>
      </c>
      <c r="J47" s="8">
        <f t="shared" si="10"/>
        <v>436.85</v>
      </c>
      <c r="K47" s="22" t="s">
        <v>0</v>
      </c>
      <c r="L47" s="10"/>
    </row>
    <row r="48" spans="1:14" ht="21" x14ac:dyDescent="0.25">
      <c r="A48" s="14" t="s">
        <v>55</v>
      </c>
      <c r="B48" s="16" t="s">
        <v>136</v>
      </c>
      <c r="C48" s="16" t="s">
        <v>137</v>
      </c>
      <c r="D48" s="16" t="s">
        <v>131</v>
      </c>
      <c r="E48" s="8">
        <v>15</v>
      </c>
      <c r="F48" s="8">
        <v>21</v>
      </c>
      <c r="G48" s="8">
        <f t="shared" si="7"/>
        <v>193.35</v>
      </c>
      <c r="H48" s="8">
        <f t="shared" si="8"/>
        <v>243.5</v>
      </c>
      <c r="I48" s="8">
        <f t="shared" si="9"/>
        <v>36</v>
      </c>
      <c r="J48" s="8">
        <f t="shared" si="10"/>
        <v>436.85</v>
      </c>
      <c r="K48" s="22" t="s">
        <v>0</v>
      </c>
      <c r="L48" s="10"/>
    </row>
    <row r="49" spans="1:12" ht="21" x14ac:dyDescent="0.25">
      <c r="A49" s="25" t="s">
        <v>161</v>
      </c>
      <c r="B49" s="16" t="s">
        <v>105</v>
      </c>
      <c r="C49" s="16" t="s">
        <v>224</v>
      </c>
      <c r="D49" s="16" t="s">
        <v>104</v>
      </c>
      <c r="E49" s="8">
        <v>13</v>
      </c>
      <c r="F49" s="8">
        <v>22</v>
      </c>
      <c r="G49" s="8">
        <f t="shared" si="7"/>
        <v>166.85</v>
      </c>
      <c r="H49" s="8">
        <f t="shared" si="8"/>
        <v>257</v>
      </c>
      <c r="I49" s="8">
        <f t="shared" si="9"/>
        <v>35</v>
      </c>
      <c r="J49" s="8">
        <f t="shared" si="10"/>
        <v>423.85</v>
      </c>
      <c r="K49" s="22" t="s">
        <v>0</v>
      </c>
      <c r="L49" s="10"/>
    </row>
    <row r="50" spans="1:12" ht="21" x14ac:dyDescent="0.25">
      <c r="A50" s="14" t="s">
        <v>52</v>
      </c>
      <c r="B50" s="16" t="s">
        <v>130</v>
      </c>
      <c r="C50" s="16" t="s">
        <v>225</v>
      </c>
      <c r="D50" s="16" t="s">
        <v>131</v>
      </c>
      <c r="E50" s="8">
        <v>15</v>
      </c>
      <c r="F50" s="8">
        <v>19</v>
      </c>
      <c r="G50" s="9">
        <f t="shared" si="7"/>
        <v>193.35</v>
      </c>
      <c r="H50" s="9">
        <f t="shared" si="8"/>
        <v>216.5</v>
      </c>
      <c r="I50" s="9">
        <f t="shared" si="9"/>
        <v>34</v>
      </c>
      <c r="J50" s="9">
        <f t="shared" si="10"/>
        <v>409.85</v>
      </c>
      <c r="K50" s="22" t="s">
        <v>0</v>
      </c>
      <c r="L50" s="10"/>
    </row>
    <row r="51" spans="1:12" ht="21" x14ac:dyDescent="0.25">
      <c r="A51" s="25" t="s">
        <v>170</v>
      </c>
      <c r="B51" s="16" t="s">
        <v>123</v>
      </c>
      <c r="C51" s="16" t="s">
        <v>226</v>
      </c>
      <c r="D51" s="16" t="s">
        <v>119</v>
      </c>
      <c r="E51" s="8">
        <v>10</v>
      </c>
      <c r="F51" s="8">
        <v>23</v>
      </c>
      <c r="G51" s="8">
        <f t="shared" si="7"/>
        <v>127.1</v>
      </c>
      <c r="H51" s="8">
        <f t="shared" si="8"/>
        <v>270.5</v>
      </c>
      <c r="I51" s="8">
        <f t="shared" si="9"/>
        <v>33</v>
      </c>
      <c r="J51" s="8">
        <f t="shared" si="10"/>
        <v>397.6</v>
      </c>
      <c r="K51" s="22" t="s">
        <v>0</v>
      </c>
      <c r="L51" s="10"/>
    </row>
    <row r="52" spans="1:12" ht="21" x14ac:dyDescent="0.25">
      <c r="A52" s="14" t="s">
        <v>36</v>
      </c>
      <c r="B52" s="16" t="s">
        <v>138</v>
      </c>
      <c r="C52" s="16" t="s">
        <v>139</v>
      </c>
      <c r="D52" s="16" t="s">
        <v>131</v>
      </c>
      <c r="E52" s="8">
        <v>20</v>
      </c>
      <c r="F52" s="8">
        <v>13</v>
      </c>
      <c r="G52" s="8">
        <f t="shared" si="7"/>
        <v>259.60000000000002</v>
      </c>
      <c r="H52" s="8">
        <f t="shared" si="8"/>
        <v>135.5</v>
      </c>
      <c r="I52" s="8">
        <f t="shared" si="9"/>
        <v>33</v>
      </c>
      <c r="J52" s="8">
        <f t="shared" si="10"/>
        <v>395.1</v>
      </c>
      <c r="K52" s="22" t="s">
        <v>0</v>
      </c>
      <c r="L52" s="10"/>
    </row>
    <row r="53" spans="1:12" ht="21" x14ac:dyDescent="0.25">
      <c r="A53" s="25" t="s">
        <v>177</v>
      </c>
      <c r="B53" s="16" t="s">
        <v>96</v>
      </c>
      <c r="C53" s="16" t="s">
        <v>227</v>
      </c>
      <c r="D53" s="16" t="s">
        <v>70</v>
      </c>
      <c r="E53" s="8">
        <v>11</v>
      </c>
      <c r="F53" s="8">
        <v>21</v>
      </c>
      <c r="G53" s="9">
        <f t="shared" si="7"/>
        <v>140.35</v>
      </c>
      <c r="H53" s="9">
        <f t="shared" si="8"/>
        <v>243.5</v>
      </c>
      <c r="I53" s="9">
        <f t="shared" si="9"/>
        <v>32</v>
      </c>
      <c r="J53" s="9">
        <f t="shared" si="10"/>
        <v>383.85</v>
      </c>
      <c r="K53" s="22" t="s">
        <v>0</v>
      </c>
      <c r="L53" s="10"/>
    </row>
    <row r="54" spans="1:12" ht="21" x14ac:dyDescent="0.25">
      <c r="A54" s="25" t="s">
        <v>168</v>
      </c>
      <c r="B54" s="16" t="s">
        <v>111</v>
      </c>
      <c r="C54" s="16" t="s">
        <v>228</v>
      </c>
      <c r="D54" s="16" t="s">
        <v>98</v>
      </c>
      <c r="E54" s="8">
        <v>13</v>
      </c>
      <c r="F54" s="8">
        <v>19</v>
      </c>
      <c r="G54" s="8">
        <f t="shared" si="7"/>
        <v>166.85</v>
      </c>
      <c r="H54" s="8">
        <f t="shared" si="8"/>
        <v>216.5</v>
      </c>
      <c r="I54" s="8">
        <f t="shared" si="9"/>
        <v>32</v>
      </c>
      <c r="J54" s="8">
        <f t="shared" si="10"/>
        <v>383.35</v>
      </c>
      <c r="K54" s="22" t="s">
        <v>0</v>
      </c>
      <c r="L54" s="10"/>
    </row>
    <row r="55" spans="1:12" ht="21" x14ac:dyDescent="0.25">
      <c r="A55" s="25" t="s">
        <v>157</v>
      </c>
      <c r="B55" s="16" t="s">
        <v>118</v>
      </c>
      <c r="C55" s="16" t="s">
        <v>229</v>
      </c>
      <c r="D55" s="16" t="s">
        <v>119</v>
      </c>
      <c r="E55" s="8">
        <v>15</v>
      </c>
      <c r="F55" s="8">
        <v>17</v>
      </c>
      <c r="G55" s="9">
        <f t="shared" si="7"/>
        <v>193.35</v>
      </c>
      <c r="H55" s="9">
        <f t="shared" si="8"/>
        <v>189.5</v>
      </c>
      <c r="I55" s="9">
        <f t="shared" si="9"/>
        <v>32</v>
      </c>
      <c r="J55" s="9">
        <f t="shared" si="10"/>
        <v>382.85</v>
      </c>
      <c r="K55" s="22" t="s">
        <v>0</v>
      </c>
      <c r="L55" s="10"/>
    </row>
    <row r="56" spans="1:12" ht="21" x14ac:dyDescent="0.25">
      <c r="A56" s="25" t="s">
        <v>169</v>
      </c>
      <c r="B56" s="16" t="s">
        <v>103</v>
      </c>
      <c r="C56" s="16" t="s">
        <v>230</v>
      </c>
      <c r="D56" s="16" t="s">
        <v>104</v>
      </c>
      <c r="E56" s="9">
        <v>10</v>
      </c>
      <c r="F56" s="9">
        <v>21</v>
      </c>
      <c r="G56" s="9">
        <f t="shared" si="7"/>
        <v>127.1</v>
      </c>
      <c r="H56" s="9">
        <f t="shared" si="8"/>
        <v>243.5</v>
      </c>
      <c r="I56" s="9">
        <f t="shared" si="9"/>
        <v>31</v>
      </c>
      <c r="J56" s="9">
        <f t="shared" si="10"/>
        <v>370.6</v>
      </c>
      <c r="K56" s="22" t="s">
        <v>0</v>
      </c>
      <c r="L56" s="10"/>
    </row>
    <row r="57" spans="1:12" ht="21" x14ac:dyDescent="0.25">
      <c r="A57" s="25" t="s">
        <v>172</v>
      </c>
      <c r="B57" s="16" t="s">
        <v>80</v>
      </c>
      <c r="C57" s="16" t="s">
        <v>231</v>
      </c>
      <c r="D57" s="16" t="s">
        <v>70</v>
      </c>
      <c r="E57" s="9">
        <v>11</v>
      </c>
      <c r="F57" s="9">
        <v>20</v>
      </c>
      <c r="G57" s="9">
        <f t="shared" si="7"/>
        <v>140.35</v>
      </c>
      <c r="H57" s="9">
        <f t="shared" si="8"/>
        <v>230</v>
      </c>
      <c r="I57" s="9">
        <f t="shared" si="9"/>
        <v>31</v>
      </c>
      <c r="J57" s="9">
        <f t="shared" si="10"/>
        <v>370.35</v>
      </c>
      <c r="K57" s="22" t="s">
        <v>0</v>
      </c>
      <c r="L57" s="10"/>
    </row>
    <row r="58" spans="1:12" ht="21" x14ac:dyDescent="0.25">
      <c r="A58" s="14" t="s">
        <v>39</v>
      </c>
      <c r="B58" s="16" t="s">
        <v>134</v>
      </c>
      <c r="C58" s="16" t="s">
        <v>135</v>
      </c>
      <c r="D58" s="16" t="s">
        <v>131</v>
      </c>
      <c r="E58" s="8">
        <v>12</v>
      </c>
      <c r="F58" s="8">
        <v>19</v>
      </c>
      <c r="G58" s="9">
        <f t="shared" si="7"/>
        <v>153.6</v>
      </c>
      <c r="H58" s="9">
        <f t="shared" si="8"/>
        <v>216.5</v>
      </c>
      <c r="I58" s="9">
        <f t="shared" si="9"/>
        <v>31</v>
      </c>
      <c r="J58" s="9">
        <f t="shared" si="10"/>
        <v>370.1</v>
      </c>
      <c r="K58" s="22" t="s">
        <v>0</v>
      </c>
      <c r="L58" s="10"/>
    </row>
    <row r="59" spans="1:12" ht="21" x14ac:dyDescent="0.25">
      <c r="A59" s="14" t="s">
        <v>40</v>
      </c>
      <c r="B59" s="16" t="s">
        <v>71</v>
      </c>
      <c r="C59" s="16" t="s">
        <v>232</v>
      </c>
      <c r="D59" s="16" t="s">
        <v>70</v>
      </c>
      <c r="E59" s="8">
        <v>10</v>
      </c>
      <c r="F59" s="8">
        <v>20</v>
      </c>
      <c r="G59" s="8">
        <f t="shared" si="7"/>
        <v>127.1</v>
      </c>
      <c r="H59" s="8">
        <f t="shared" si="8"/>
        <v>230</v>
      </c>
      <c r="I59" s="8">
        <f t="shared" si="9"/>
        <v>30</v>
      </c>
      <c r="J59" s="8">
        <f t="shared" si="10"/>
        <v>357.1</v>
      </c>
      <c r="K59" s="22" t="s">
        <v>0</v>
      </c>
      <c r="L59" s="10"/>
    </row>
    <row r="60" spans="1:12" ht="21" x14ac:dyDescent="0.25">
      <c r="A60" s="25" t="s">
        <v>177</v>
      </c>
      <c r="B60" s="16" t="s">
        <v>74</v>
      </c>
      <c r="C60" s="16" t="s">
        <v>233</v>
      </c>
      <c r="D60" s="16" t="s">
        <v>70</v>
      </c>
      <c r="E60" s="8">
        <v>15</v>
      </c>
      <c r="F60" s="8">
        <v>14</v>
      </c>
      <c r="G60" s="8">
        <f t="shared" si="7"/>
        <v>193.35</v>
      </c>
      <c r="H60" s="8">
        <f t="shared" si="8"/>
        <v>149</v>
      </c>
      <c r="I60" s="8">
        <f t="shared" si="9"/>
        <v>29</v>
      </c>
      <c r="J60" s="8">
        <f t="shared" si="10"/>
        <v>342.35</v>
      </c>
      <c r="K60" s="22" t="s">
        <v>0</v>
      </c>
      <c r="L60" s="10"/>
    </row>
    <row r="61" spans="1:12" ht="21" x14ac:dyDescent="0.25">
      <c r="A61" s="25" t="s">
        <v>162</v>
      </c>
      <c r="B61" s="16" t="s">
        <v>91</v>
      </c>
      <c r="C61" s="16" t="s">
        <v>234</v>
      </c>
      <c r="D61" s="16" t="s">
        <v>70</v>
      </c>
      <c r="E61" s="8">
        <v>11</v>
      </c>
      <c r="F61" s="8">
        <v>17</v>
      </c>
      <c r="G61" s="8">
        <f t="shared" si="7"/>
        <v>140.35</v>
      </c>
      <c r="H61" s="8">
        <f t="shared" si="8"/>
        <v>189.5</v>
      </c>
      <c r="I61" s="8">
        <f t="shared" si="9"/>
        <v>28</v>
      </c>
      <c r="J61" s="8">
        <f t="shared" si="10"/>
        <v>329.85</v>
      </c>
      <c r="K61" s="22" t="s">
        <v>0</v>
      </c>
      <c r="L61" s="10"/>
    </row>
    <row r="62" spans="1:12" ht="21" x14ac:dyDescent="0.25">
      <c r="A62" s="25" t="s">
        <v>155</v>
      </c>
      <c r="B62" s="16" t="s">
        <v>73</v>
      </c>
      <c r="C62" s="16" t="s">
        <v>235</v>
      </c>
      <c r="D62" s="16" t="s">
        <v>70</v>
      </c>
      <c r="E62" s="9">
        <v>10</v>
      </c>
      <c r="F62" s="9">
        <v>17</v>
      </c>
      <c r="G62" s="9">
        <f t="shared" si="7"/>
        <v>127.1</v>
      </c>
      <c r="H62" s="9">
        <f t="shared" si="8"/>
        <v>189.5</v>
      </c>
      <c r="I62" s="9">
        <f t="shared" si="9"/>
        <v>27</v>
      </c>
      <c r="J62" s="9">
        <f t="shared" si="10"/>
        <v>316.60000000000002</v>
      </c>
      <c r="K62" s="22" t="s">
        <v>0</v>
      </c>
      <c r="L62" s="10"/>
    </row>
    <row r="63" spans="1:12" ht="21" x14ac:dyDescent="0.25">
      <c r="A63" s="25" t="s">
        <v>163</v>
      </c>
      <c r="B63" s="16" t="s">
        <v>89</v>
      </c>
      <c r="C63" s="16" t="s">
        <v>236</v>
      </c>
      <c r="D63" s="16" t="s">
        <v>70</v>
      </c>
      <c r="E63" s="9">
        <v>11</v>
      </c>
      <c r="F63" s="9">
        <v>16</v>
      </c>
      <c r="G63" s="9">
        <f t="shared" si="7"/>
        <v>140.35</v>
      </c>
      <c r="H63" s="9">
        <f t="shared" si="8"/>
        <v>176</v>
      </c>
      <c r="I63" s="9">
        <f t="shared" si="9"/>
        <v>27</v>
      </c>
      <c r="J63" s="9">
        <f t="shared" si="10"/>
        <v>316.35000000000002</v>
      </c>
      <c r="K63" s="22" t="s">
        <v>0</v>
      </c>
      <c r="L63" s="10"/>
    </row>
    <row r="64" spans="1:12" ht="21" x14ac:dyDescent="0.25">
      <c r="A64" s="14" t="s">
        <v>41</v>
      </c>
      <c r="B64" s="16" t="s">
        <v>94</v>
      </c>
      <c r="C64" s="16" t="s">
        <v>237</v>
      </c>
      <c r="D64" s="16" t="s">
        <v>70</v>
      </c>
      <c r="E64" s="8">
        <v>15</v>
      </c>
      <c r="F64" s="8">
        <v>12</v>
      </c>
      <c r="G64" s="8">
        <f t="shared" si="7"/>
        <v>193.35</v>
      </c>
      <c r="H64" s="8">
        <f t="shared" si="8"/>
        <v>122</v>
      </c>
      <c r="I64" s="8">
        <f t="shared" si="9"/>
        <v>27</v>
      </c>
      <c r="J64" s="8">
        <f t="shared" si="10"/>
        <v>315.35000000000002</v>
      </c>
      <c r="K64" s="22" t="s">
        <v>0</v>
      </c>
      <c r="L64" s="10"/>
    </row>
    <row r="65" spans="1:12" ht="21" x14ac:dyDescent="0.25">
      <c r="A65" s="25" t="s">
        <v>177</v>
      </c>
      <c r="B65" s="16" t="s">
        <v>93</v>
      </c>
      <c r="C65" s="16" t="s">
        <v>238</v>
      </c>
      <c r="D65" s="16" t="s">
        <v>70</v>
      </c>
      <c r="E65" s="8">
        <v>12</v>
      </c>
      <c r="F65" s="8">
        <v>14</v>
      </c>
      <c r="G65" s="8">
        <f t="shared" si="7"/>
        <v>153.6</v>
      </c>
      <c r="H65" s="8">
        <f t="shared" si="8"/>
        <v>149</v>
      </c>
      <c r="I65" s="8">
        <f t="shared" si="9"/>
        <v>26</v>
      </c>
      <c r="J65" s="8">
        <f t="shared" si="10"/>
        <v>302.60000000000002</v>
      </c>
      <c r="K65" s="22" t="s">
        <v>0</v>
      </c>
      <c r="L65" s="10"/>
    </row>
    <row r="66" spans="1:12" ht="21" x14ac:dyDescent="0.25">
      <c r="A66" s="14" t="s">
        <v>42</v>
      </c>
      <c r="B66" s="16" t="s">
        <v>110</v>
      </c>
      <c r="C66" s="16" t="s">
        <v>239</v>
      </c>
      <c r="D66" s="16" t="s">
        <v>98</v>
      </c>
      <c r="E66" s="9">
        <v>14</v>
      </c>
      <c r="F66" s="9">
        <v>11</v>
      </c>
      <c r="G66" s="9">
        <f t="shared" si="7"/>
        <v>180.1</v>
      </c>
      <c r="H66" s="9">
        <f t="shared" si="8"/>
        <v>108.5</v>
      </c>
      <c r="I66" s="9">
        <f t="shared" si="9"/>
        <v>25</v>
      </c>
      <c r="J66" s="9">
        <f t="shared" si="10"/>
        <v>288.60000000000002</v>
      </c>
      <c r="K66" s="22" t="s">
        <v>0</v>
      </c>
      <c r="L66" s="10"/>
    </row>
    <row r="67" spans="1:12" ht="21" x14ac:dyDescent="0.25">
      <c r="A67" s="25" t="s">
        <v>173</v>
      </c>
      <c r="B67" s="16" t="s">
        <v>109</v>
      </c>
      <c r="C67" s="16" t="s">
        <v>240</v>
      </c>
      <c r="D67" s="16" t="s">
        <v>98</v>
      </c>
      <c r="E67" s="9">
        <v>15</v>
      </c>
      <c r="F67" s="9">
        <v>9</v>
      </c>
      <c r="G67" s="9">
        <f t="shared" si="7"/>
        <v>193.35</v>
      </c>
      <c r="H67" s="9">
        <f t="shared" si="8"/>
        <v>81.5</v>
      </c>
      <c r="I67" s="9">
        <f t="shared" si="9"/>
        <v>24</v>
      </c>
      <c r="J67" s="9">
        <f t="shared" si="10"/>
        <v>274.85000000000002</v>
      </c>
      <c r="K67" s="22" t="s">
        <v>0</v>
      </c>
      <c r="L67" s="10"/>
    </row>
    <row r="68" spans="1:12" ht="21" x14ac:dyDescent="0.25">
      <c r="A68" s="26" t="s">
        <v>151</v>
      </c>
      <c r="B68" s="16" t="s">
        <v>128</v>
      </c>
      <c r="C68" s="16" t="s">
        <v>241</v>
      </c>
      <c r="D68" s="16" t="s">
        <v>119</v>
      </c>
      <c r="E68" s="8">
        <v>12</v>
      </c>
      <c r="F68" s="8">
        <v>11</v>
      </c>
      <c r="G68" s="8">
        <f t="shared" si="7"/>
        <v>153.6</v>
      </c>
      <c r="H68" s="8">
        <f t="shared" si="8"/>
        <v>108.5</v>
      </c>
      <c r="I68" s="8">
        <f t="shared" si="9"/>
        <v>23</v>
      </c>
      <c r="J68" s="8">
        <f t="shared" si="10"/>
        <v>262.10000000000002</v>
      </c>
      <c r="K68" s="22" t="s">
        <v>0</v>
      </c>
      <c r="L68" s="10"/>
    </row>
    <row r="69" spans="1:12" ht="21" x14ac:dyDescent="0.25">
      <c r="A69" s="25" t="s">
        <v>174</v>
      </c>
      <c r="B69" s="16" t="s">
        <v>88</v>
      </c>
      <c r="C69" s="16" t="s">
        <v>242</v>
      </c>
      <c r="D69" s="16" t="s">
        <v>70</v>
      </c>
      <c r="E69" s="8">
        <v>12</v>
      </c>
      <c r="F69" s="8">
        <v>3</v>
      </c>
      <c r="G69" s="8">
        <f t="shared" si="7"/>
        <v>153.6</v>
      </c>
      <c r="H69" s="8">
        <f t="shared" si="8"/>
        <v>0.5</v>
      </c>
      <c r="I69" s="8">
        <f t="shared" si="9"/>
        <v>15</v>
      </c>
      <c r="J69" s="8">
        <f t="shared" si="10"/>
        <v>154.1</v>
      </c>
      <c r="K69" s="22" t="s">
        <v>0</v>
      </c>
      <c r="L69" s="10"/>
    </row>
    <row r="70" spans="1:12" ht="15" x14ac:dyDescent="0.25">
      <c r="K70" s="3"/>
    </row>
    <row r="71" spans="1:12" ht="15" x14ac:dyDescent="0.25">
      <c r="K71" s="3"/>
    </row>
    <row r="72" spans="1:12" ht="15" x14ac:dyDescent="0.25">
      <c r="K72" s="3"/>
    </row>
    <row r="73" spans="1:12" ht="15" x14ac:dyDescent="0.25">
      <c r="K73" s="3"/>
    </row>
    <row r="74" spans="1:12" ht="15" x14ac:dyDescent="0.25">
      <c r="K74" s="3"/>
    </row>
    <row r="75" spans="1:12" ht="15" x14ac:dyDescent="0.25">
      <c r="K75" s="3"/>
    </row>
    <row r="76" spans="1:12" ht="15" x14ac:dyDescent="0.25">
      <c r="K76" s="3"/>
    </row>
    <row r="77" spans="1:12" ht="15" x14ac:dyDescent="0.25">
      <c r="K77" s="3"/>
    </row>
    <row r="78" spans="1:12" ht="15" x14ac:dyDescent="0.25">
      <c r="K78" s="3"/>
    </row>
    <row r="79" spans="1:12" ht="15" x14ac:dyDescent="0.25">
      <c r="K79" s="3"/>
    </row>
    <row r="80" spans="1:12" ht="15" x14ac:dyDescent="0.25">
      <c r="K80" s="3"/>
    </row>
    <row r="81" spans="11:11" ht="15" x14ac:dyDescent="0.25">
      <c r="K81" s="3"/>
    </row>
    <row r="82" spans="11:11" ht="15" x14ac:dyDescent="0.25">
      <c r="K82" s="3"/>
    </row>
    <row r="83" spans="11:11" ht="15" x14ac:dyDescent="0.25">
      <c r="K83" s="3"/>
    </row>
    <row r="84" spans="11:11" ht="15" x14ac:dyDescent="0.25">
      <c r="K84" s="3"/>
    </row>
    <row r="85" spans="11:11" ht="15" x14ac:dyDescent="0.25">
      <c r="K85" s="3"/>
    </row>
    <row r="86" spans="11:11" ht="15" x14ac:dyDescent="0.25">
      <c r="K86" s="3"/>
    </row>
    <row r="87" spans="11:11" ht="15" x14ac:dyDescent="0.25">
      <c r="K87" s="3"/>
    </row>
    <row r="88" spans="11:11" ht="15" x14ac:dyDescent="0.25">
      <c r="K88" s="3"/>
    </row>
    <row r="89" spans="11:11" ht="15" x14ac:dyDescent="0.25">
      <c r="K89" s="3"/>
    </row>
    <row r="90" spans="11:11" ht="15" x14ac:dyDescent="0.25">
      <c r="K90" s="3"/>
    </row>
    <row r="91" spans="11:11" ht="15" x14ac:dyDescent="0.25">
      <c r="K91" s="3"/>
    </row>
    <row r="92" spans="11:11" ht="15" x14ac:dyDescent="0.25">
      <c r="K92" s="3"/>
    </row>
    <row r="93" spans="11:11" ht="15" x14ac:dyDescent="0.25">
      <c r="K93" s="3"/>
    </row>
    <row r="94" spans="11:11" ht="15" x14ac:dyDescent="0.25">
      <c r="K94" s="3"/>
    </row>
    <row r="95" spans="11:11" ht="15" x14ac:dyDescent="0.25">
      <c r="K95" s="3"/>
    </row>
    <row r="96" spans="11:11" ht="15" x14ac:dyDescent="0.25">
      <c r="K96" s="3"/>
    </row>
    <row r="97" spans="11:11" ht="15" x14ac:dyDescent="0.25">
      <c r="K97" s="3"/>
    </row>
    <row r="98" spans="11:11" ht="15" x14ac:dyDescent="0.25">
      <c r="K98" s="3"/>
    </row>
    <row r="99" spans="11:11" ht="15" x14ac:dyDescent="0.25">
      <c r="K99" s="3"/>
    </row>
    <row r="100" spans="11:11" ht="15" x14ac:dyDescent="0.25">
      <c r="K100" s="3"/>
    </row>
    <row r="101" spans="11:11" ht="15" x14ac:dyDescent="0.25">
      <c r="K101" s="3"/>
    </row>
    <row r="102" spans="11:11" ht="15" x14ac:dyDescent="0.25">
      <c r="K102" s="3"/>
    </row>
    <row r="103" spans="11:11" ht="15" x14ac:dyDescent="0.25">
      <c r="K103" s="3"/>
    </row>
    <row r="104" spans="11:11" ht="15" x14ac:dyDescent="0.25">
      <c r="K104" s="3"/>
    </row>
    <row r="105" spans="11:11" ht="15" x14ac:dyDescent="0.25">
      <c r="K105" s="3"/>
    </row>
    <row r="106" spans="11:11" ht="15" x14ac:dyDescent="0.25">
      <c r="K106" s="3"/>
    </row>
    <row r="107" spans="11:11" ht="15" x14ac:dyDescent="0.25">
      <c r="K107" s="3"/>
    </row>
    <row r="108" spans="11:11" ht="15" x14ac:dyDescent="0.25">
      <c r="K108" s="3"/>
    </row>
    <row r="109" spans="11:11" ht="15" x14ac:dyDescent="0.25">
      <c r="K109" s="3"/>
    </row>
    <row r="110" spans="11:11" ht="15" x14ac:dyDescent="0.25">
      <c r="K110" s="3"/>
    </row>
    <row r="111" spans="11:11" ht="15" x14ac:dyDescent="0.25">
      <c r="K111" s="3"/>
    </row>
    <row r="112" spans="11:11" ht="15" x14ac:dyDescent="0.25">
      <c r="K112" s="3"/>
    </row>
  </sheetData>
  <sortState ref="A4:J70">
    <sortCondition descending="1" ref="J70"/>
  </sortState>
  <phoneticPr fontId="1" type="noConversion"/>
  <conditionalFormatting sqref="B2:B55">
    <cfRule type="duplicateValues" dxfId="5" priority="7"/>
  </conditionalFormatting>
  <conditionalFormatting sqref="J2:J69">
    <cfRule type="cellIs" dxfId="4" priority="1" operator="lessThan">
      <formula>500</formula>
    </cfRule>
    <cfRule type="cellIs" dxfId="3" priority="2" operator="greaterThan">
      <formula>550</formula>
    </cfRule>
    <cfRule type="cellIs" dxfId="2" priority="3" operator="between">
      <formula>500</formula>
      <formula>549</formula>
    </cfRule>
    <cfRule type="cellIs" dxfId="1" priority="4" operator="greaterThan">
      <formula>500</formula>
    </cfRule>
    <cfRule type="cellIs" dxfId="0" priority="5" operator="greaterThan">
      <formula>550</formula>
    </cfRule>
  </conditionalFormatting>
  <dataValidations count="1">
    <dataValidation type="list" allowBlank="1" showInputMessage="1" showErrorMessage="1" sqref="K2:K69">
      <formula1>$K$2:$K$69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C22" sqref="C22"/>
    </sheetView>
  </sheetViews>
  <sheetFormatPr defaultRowHeight="16.5" x14ac:dyDescent="0.25"/>
  <cols>
    <col min="2" max="2" width="12.375" customWidth="1"/>
    <col min="3" max="3" width="11.25" customWidth="1"/>
    <col min="4" max="4" width="14.25" customWidth="1"/>
    <col min="5" max="5" width="25.875" customWidth="1"/>
  </cols>
  <sheetData>
    <row r="1" spans="1:5" ht="33" x14ac:dyDescent="0.25">
      <c r="A1" s="1"/>
      <c r="B1" s="2" t="s">
        <v>1</v>
      </c>
      <c r="C1" s="2" t="s">
        <v>2</v>
      </c>
      <c r="D1" s="2" t="s">
        <v>3</v>
      </c>
      <c r="E1" s="1"/>
    </row>
    <row r="2" spans="1:5" x14ac:dyDescent="0.25">
      <c r="A2" s="2" t="s">
        <v>4</v>
      </c>
      <c r="B2" s="2" t="s">
        <v>5</v>
      </c>
      <c r="C2" s="1"/>
      <c r="D2" s="1"/>
      <c r="E2" s="1"/>
    </row>
    <row r="3" spans="1:5" ht="30" customHeight="1" x14ac:dyDescent="0.25">
      <c r="A3" s="2" t="s">
        <v>6</v>
      </c>
      <c r="B3" s="1" t="s">
        <v>7</v>
      </c>
      <c r="C3" s="1">
        <v>200</v>
      </c>
      <c r="D3" s="1">
        <v>200</v>
      </c>
      <c r="E3" s="2" t="s">
        <v>8</v>
      </c>
    </row>
    <row r="4" spans="1:5" ht="31.5" customHeight="1" x14ac:dyDescent="0.25">
      <c r="A4" s="2" t="s">
        <v>9</v>
      </c>
      <c r="B4" s="1" t="s">
        <v>10</v>
      </c>
      <c r="C4" s="1">
        <v>250</v>
      </c>
      <c r="D4" s="1">
        <v>250</v>
      </c>
      <c r="E4" s="2" t="s">
        <v>11</v>
      </c>
    </row>
    <row r="5" spans="1:5" x14ac:dyDescent="0.25">
      <c r="A5" s="2" t="s">
        <v>12</v>
      </c>
      <c r="B5" s="1" t="s">
        <v>13</v>
      </c>
      <c r="C5" s="1"/>
      <c r="D5" s="1"/>
      <c r="E5" s="2" t="s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111-2原</vt:lpstr>
      <vt:lpstr>分級標準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joanneching</dc:creator>
  <cp:lastModifiedBy>中山大學全英語卓越教學中心_高學紹</cp:lastModifiedBy>
  <dcterms:created xsi:type="dcterms:W3CDTF">2020-09-07T05:40:13Z</dcterms:created>
  <dcterms:modified xsi:type="dcterms:W3CDTF">2023-09-06T11:37:10Z</dcterms:modified>
</cp:coreProperties>
</file>